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.shortcut-targets-by-id/0B8iVkmmgv_WrcWlIeU14R3REWEE/High Performance Program Committee/2021_FO RPA Ranking/Park &amp; Pipe/"/>
    </mc:Choice>
  </mc:AlternateContent>
  <xr:revisionPtr revIDLastSave="0" documentId="13_ncr:1_{5DD6903B-87D2-2E41-ABE6-A48AFFA56BFD}" xr6:coauthVersionLast="47" xr6:coauthVersionMax="47" xr10:uidLastSave="{00000000-0000-0000-0000-000000000000}"/>
  <bookViews>
    <workbookView xWindow="0" yWindow="500" windowWidth="28800" windowHeight="16080" tabRatio="1000" activeTab="1" xr2:uid="{00000000-000D-0000-FFFF-FFFF00000000}"/>
  </bookViews>
  <sheets>
    <sheet name="RPA Caclulations" sheetId="1" r:id="rId1"/>
    <sheet name="Finish Order" sheetId="71" r:id="rId2"/>
    <sheet name="Mt. Sima Canada Cup BA" sheetId="4" r:id="rId3"/>
    <sheet name="Mt. Sima Canada Cup SS" sheetId="85" r:id="rId4"/>
    <sheet name="CF TT Day 1" sheetId="86" r:id="rId5"/>
    <sheet name="CF TT Day 2" sheetId="87" r:id="rId6"/>
    <sheet name="Mammoth NorAM SS" sheetId="90" r:id="rId7"/>
    <sheet name="BVSC TT Day 1" sheetId="88" r:id="rId8"/>
    <sheet name="BVSC TT Day 2" sheetId="89" r:id="rId9"/>
    <sheet name="Alpine Groms" sheetId="91" r:id="rId10"/>
    <sheet name="Beaver Groms" sheetId="92" r:id="rId11"/>
    <sheet name="Aspen Open SS" sheetId="93" r:id="rId12"/>
    <sheet name="Aspen Open BA" sheetId="94" r:id="rId13"/>
    <sheet name="TT Prov SS" sheetId="95" r:id="rId14"/>
    <sheet name="TT Prov HP" sheetId="96" r:id="rId15"/>
    <sheet name="Calgary NorAm SS" sheetId="97" r:id="rId16"/>
    <sheet name="Calgary NorAm BA" sheetId="98" r:id="rId17"/>
    <sheet name="Calgary NorAm HP" sheetId="103" r:id="rId18"/>
    <sheet name="Park City NorAm BA" sheetId="99" r:id="rId19"/>
    <sheet name="Park City NorAm SS d1" sheetId="100" r:id="rId20"/>
    <sheet name="Park City NorAm SS d2" sheetId="101" r:id="rId21"/>
    <sheet name="MSLM CC SS" sheetId="102" r:id="rId22"/>
    <sheet name="Fortune Fz" sheetId="104" r:id="rId23"/>
    <sheet name="Finish Order (2)" sheetId="105" r:id="rId24"/>
  </sheets>
  <definedNames>
    <definedName name="_xlnm.Print_Titles" localSheetId="0">'RPA Caclulations'!$C:$C,'RPA Caclulations'!$1:$5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3" i="105" l="1"/>
  <c r="W103" i="105"/>
  <c r="V103" i="105"/>
  <c r="U103" i="105"/>
  <c r="T103" i="105"/>
  <c r="S103" i="105"/>
  <c r="R103" i="105"/>
  <c r="Q103" i="105"/>
  <c r="P103" i="105"/>
  <c r="O103" i="105"/>
  <c r="N103" i="105"/>
  <c r="M103" i="105"/>
  <c r="L103" i="105"/>
  <c r="K103" i="105"/>
  <c r="J103" i="105"/>
  <c r="I103" i="105"/>
  <c r="H103" i="105"/>
  <c r="G103" i="105"/>
  <c r="F103" i="105"/>
  <c r="E103" i="105"/>
  <c r="D103" i="105"/>
  <c r="X102" i="105"/>
  <c r="W102" i="105"/>
  <c r="V102" i="105"/>
  <c r="U102" i="105"/>
  <c r="T102" i="105"/>
  <c r="S102" i="105"/>
  <c r="R102" i="105"/>
  <c r="Q102" i="105"/>
  <c r="P102" i="105"/>
  <c r="O102" i="105"/>
  <c r="N102" i="105"/>
  <c r="M102" i="105"/>
  <c r="L102" i="105"/>
  <c r="K102" i="105"/>
  <c r="J102" i="105"/>
  <c r="I102" i="105"/>
  <c r="H102" i="105"/>
  <c r="G102" i="105"/>
  <c r="F102" i="105"/>
  <c r="E102" i="105"/>
  <c r="D102" i="105"/>
  <c r="X101" i="105"/>
  <c r="W101" i="105"/>
  <c r="V101" i="105"/>
  <c r="U101" i="105"/>
  <c r="T101" i="105"/>
  <c r="S101" i="105"/>
  <c r="R101" i="105"/>
  <c r="Q101" i="105"/>
  <c r="P101" i="105"/>
  <c r="O101" i="105"/>
  <c r="N101" i="105"/>
  <c r="M101" i="105"/>
  <c r="L101" i="105"/>
  <c r="K101" i="105"/>
  <c r="J101" i="105"/>
  <c r="I101" i="105"/>
  <c r="H101" i="105"/>
  <c r="G101" i="105"/>
  <c r="F101" i="105"/>
  <c r="E101" i="105"/>
  <c r="D101" i="105"/>
  <c r="X100" i="105"/>
  <c r="W100" i="105"/>
  <c r="V100" i="105"/>
  <c r="U100" i="105"/>
  <c r="T100" i="105"/>
  <c r="S100" i="105"/>
  <c r="R100" i="105"/>
  <c r="Q100" i="105"/>
  <c r="P100" i="105"/>
  <c r="O100" i="105"/>
  <c r="N100" i="105"/>
  <c r="M100" i="105"/>
  <c r="L100" i="105"/>
  <c r="K100" i="105"/>
  <c r="J100" i="105"/>
  <c r="I100" i="105"/>
  <c r="H100" i="105"/>
  <c r="G100" i="105"/>
  <c r="F100" i="105"/>
  <c r="E100" i="105"/>
  <c r="D100" i="105"/>
  <c r="X99" i="105"/>
  <c r="W99" i="105"/>
  <c r="V99" i="105"/>
  <c r="U99" i="105"/>
  <c r="T99" i="105"/>
  <c r="S99" i="105"/>
  <c r="R99" i="105"/>
  <c r="Q99" i="105"/>
  <c r="P99" i="105"/>
  <c r="O99" i="105"/>
  <c r="N99" i="105"/>
  <c r="M99" i="105"/>
  <c r="L99" i="105"/>
  <c r="K99" i="105"/>
  <c r="J99" i="105"/>
  <c r="I99" i="105"/>
  <c r="H99" i="105"/>
  <c r="G99" i="105"/>
  <c r="F99" i="105"/>
  <c r="E99" i="105"/>
  <c r="D99" i="105"/>
  <c r="X98" i="105"/>
  <c r="W98" i="105"/>
  <c r="V98" i="105"/>
  <c r="U98" i="105"/>
  <c r="T98" i="105"/>
  <c r="S98" i="105"/>
  <c r="R98" i="105"/>
  <c r="Q98" i="105"/>
  <c r="P98" i="105"/>
  <c r="O98" i="105"/>
  <c r="N98" i="105"/>
  <c r="M98" i="105"/>
  <c r="L98" i="105"/>
  <c r="K98" i="105"/>
  <c r="J98" i="105"/>
  <c r="I98" i="105"/>
  <c r="H98" i="105"/>
  <c r="G98" i="105"/>
  <c r="F98" i="105"/>
  <c r="E98" i="105"/>
  <c r="D98" i="105"/>
  <c r="X97" i="105"/>
  <c r="W97" i="105"/>
  <c r="V97" i="105"/>
  <c r="U97" i="105"/>
  <c r="T97" i="105"/>
  <c r="S97" i="105"/>
  <c r="R97" i="105"/>
  <c r="Q97" i="105"/>
  <c r="P97" i="105"/>
  <c r="O97" i="105"/>
  <c r="N97" i="105"/>
  <c r="M97" i="105"/>
  <c r="L97" i="105"/>
  <c r="K97" i="105"/>
  <c r="J97" i="105"/>
  <c r="I97" i="105"/>
  <c r="H97" i="105"/>
  <c r="G97" i="105"/>
  <c r="F97" i="105"/>
  <c r="E97" i="105"/>
  <c r="D97" i="105"/>
  <c r="X96" i="105"/>
  <c r="W96" i="105"/>
  <c r="V96" i="105"/>
  <c r="U96" i="105"/>
  <c r="T96" i="105"/>
  <c r="S96" i="105"/>
  <c r="R96" i="105"/>
  <c r="Q96" i="105"/>
  <c r="P96" i="105"/>
  <c r="O96" i="105"/>
  <c r="N96" i="105"/>
  <c r="M96" i="105"/>
  <c r="L96" i="105"/>
  <c r="K96" i="105"/>
  <c r="J96" i="105"/>
  <c r="I96" i="105"/>
  <c r="H96" i="105"/>
  <c r="G96" i="105"/>
  <c r="F96" i="105"/>
  <c r="E96" i="105"/>
  <c r="D96" i="105"/>
  <c r="X95" i="105"/>
  <c r="W95" i="105"/>
  <c r="V95" i="105"/>
  <c r="U95" i="105"/>
  <c r="T95" i="105"/>
  <c r="S95" i="105"/>
  <c r="R95" i="105"/>
  <c r="Q95" i="105"/>
  <c r="P95" i="105"/>
  <c r="O95" i="105"/>
  <c r="N95" i="105"/>
  <c r="M95" i="105"/>
  <c r="L95" i="105"/>
  <c r="K95" i="105"/>
  <c r="J95" i="105"/>
  <c r="I95" i="105"/>
  <c r="H95" i="105"/>
  <c r="G95" i="105"/>
  <c r="F95" i="105"/>
  <c r="E95" i="105"/>
  <c r="D95" i="105"/>
  <c r="X94" i="105"/>
  <c r="W94" i="105"/>
  <c r="V94" i="105"/>
  <c r="U94" i="105"/>
  <c r="T94" i="105"/>
  <c r="S94" i="105"/>
  <c r="R94" i="105"/>
  <c r="Q94" i="105"/>
  <c r="P94" i="105"/>
  <c r="O94" i="105"/>
  <c r="N94" i="105"/>
  <c r="M94" i="105"/>
  <c r="L94" i="105"/>
  <c r="K94" i="105"/>
  <c r="J94" i="105"/>
  <c r="I94" i="105"/>
  <c r="H94" i="105"/>
  <c r="G94" i="105"/>
  <c r="F94" i="105"/>
  <c r="E94" i="105"/>
  <c r="D94" i="105"/>
  <c r="X93" i="105"/>
  <c r="W93" i="105"/>
  <c r="V93" i="105"/>
  <c r="U93" i="105"/>
  <c r="T93" i="105"/>
  <c r="S93" i="105"/>
  <c r="R93" i="105"/>
  <c r="Q93" i="105"/>
  <c r="P93" i="105"/>
  <c r="O93" i="105"/>
  <c r="N93" i="105"/>
  <c r="M93" i="105"/>
  <c r="L93" i="105"/>
  <c r="K93" i="105"/>
  <c r="J93" i="105"/>
  <c r="I93" i="105"/>
  <c r="H93" i="105"/>
  <c r="G93" i="105"/>
  <c r="F93" i="105"/>
  <c r="E93" i="105"/>
  <c r="D93" i="105"/>
  <c r="X92" i="105"/>
  <c r="W92" i="105"/>
  <c r="V92" i="105"/>
  <c r="U92" i="105"/>
  <c r="T92" i="105"/>
  <c r="S92" i="105"/>
  <c r="R92" i="105"/>
  <c r="Q92" i="105"/>
  <c r="P92" i="105"/>
  <c r="O92" i="105"/>
  <c r="N92" i="105"/>
  <c r="M92" i="105"/>
  <c r="L92" i="105"/>
  <c r="K92" i="105"/>
  <c r="J92" i="105"/>
  <c r="I92" i="105"/>
  <c r="H92" i="105"/>
  <c r="G92" i="105"/>
  <c r="F92" i="105"/>
  <c r="E92" i="105"/>
  <c r="D92" i="105"/>
  <c r="X91" i="105"/>
  <c r="W91" i="105"/>
  <c r="V91" i="105"/>
  <c r="U91" i="105"/>
  <c r="T91" i="105"/>
  <c r="S91" i="105"/>
  <c r="R91" i="105"/>
  <c r="Q91" i="105"/>
  <c r="P91" i="105"/>
  <c r="O91" i="105"/>
  <c r="N91" i="105"/>
  <c r="M91" i="105"/>
  <c r="L91" i="105"/>
  <c r="K91" i="105"/>
  <c r="J91" i="105"/>
  <c r="I91" i="105"/>
  <c r="H91" i="105"/>
  <c r="G91" i="105"/>
  <c r="F91" i="105"/>
  <c r="E91" i="105"/>
  <c r="D91" i="105"/>
  <c r="X90" i="105"/>
  <c r="W90" i="105"/>
  <c r="V90" i="105"/>
  <c r="U90" i="105"/>
  <c r="T90" i="105"/>
  <c r="S90" i="105"/>
  <c r="R90" i="105"/>
  <c r="Q90" i="105"/>
  <c r="P90" i="105"/>
  <c r="O90" i="105"/>
  <c r="N90" i="105"/>
  <c r="M90" i="105"/>
  <c r="L90" i="105"/>
  <c r="K90" i="105"/>
  <c r="J90" i="105"/>
  <c r="I90" i="105"/>
  <c r="H90" i="105"/>
  <c r="G90" i="105"/>
  <c r="F90" i="105"/>
  <c r="E90" i="105"/>
  <c r="D90" i="105"/>
  <c r="X89" i="105"/>
  <c r="W89" i="105"/>
  <c r="V89" i="105"/>
  <c r="U89" i="105"/>
  <c r="T89" i="105"/>
  <c r="S89" i="105"/>
  <c r="R89" i="105"/>
  <c r="Q89" i="105"/>
  <c r="P89" i="105"/>
  <c r="O89" i="105"/>
  <c r="N89" i="105"/>
  <c r="M89" i="105"/>
  <c r="L89" i="105"/>
  <c r="K89" i="105"/>
  <c r="J89" i="105"/>
  <c r="I89" i="105"/>
  <c r="H89" i="105"/>
  <c r="G89" i="105"/>
  <c r="F89" i="105"/>
  <c r="E89" i="105"/>
  <c r="D89" i="105"/>
  <c r="X88" i="105"/>
  <c r="W88" i="105"/>
  <c r="V88" i="105"/>
  <c r="U88" i="105"/>
  <c r="T88" i="105"/>
  <c r="S88" i="105"/>
  <c r="R88" i="105"/>
  <c r="Q88" i="105"/>
  <c r="P88" i="105"/>
  <c r="O88" i="105"/>
  <c r="N88" i="105"/>
  <c r="M88" i="105"/>
  <c r="L88" i="105"/>
  <c r="K88" i="105"/>
  <c r="J88" i="105"/>
  <c r="I88" i="105"/>
  <c r="H88" i="105"/>
  <c r="G88" i="105"/>
  <c r="F88" i="105"/>
  <c r="E88" i="105"/>
  <c r="D88" i="105"/>
  <c r="X87" i="105"/>
  <c r="W87" i="105"/>
  <c r="V87" i="105"/>
  <c r="U87" i="105"/>
  <c r="T87" i="105"/>
  <c r="S87" i="105"/>
  <c r="R87" i="105"/>
  <c r="Q87" i="105"/>
  <c r="P87" i="105"/>
  <c r="O87" i="105"/>
  <c r="N87" i="105"/>
  <c r="M87" i="105"/>
  <c r="L87" i="105"/>
  <c r="K87" i="105"/>
  <c r="J87" i="105"/>
  <c r="I87" i="105"/>
  <c r="H87" i="105"/>
  <c r="G87" i="105"/>
  <c r="F87" i="105"/>
  <c r="E87" i="105"/>
  <c r="D87" i="105"/>
  <c r="X86" i="105"/>
  <c r="W86" i="105"/>
  <c r="V86" i="105"/>
  <c r="U86" i="105"/>
  <c r="T86" i="105"/>
  <c r="S86" i="105"/>
  <c r="R86" i="105"/>
  <c r="Q86" i="105"/>
  <c r="P86" i="105"/>
  <c r="O86" i="105"/>
  <c r="N86" i="105"/>
  <c r="M86" i="105"/>
  <c r="L86" i="105"/>
  <c r="K86" i="105"/>
  <c r="J86" i="105"/>
  <c r="I86" i="105"/>
  <c r="H86" i="105"/>
  <c r="G86" i="105"/>
  <c r="F86" i="105"/>
  <c r="E86" i="105"/>
  <c r="D86" i="105"/>
  <c r="X85" i="105"/>
  <c r="W85" i="105"/>
  <c r="V85" i="105"/>
  <c r="U85" i="105"/>
  <c r="T85" i="105"/>
  <c r="S85" i="105"/>
  <c r="R85" i="105"/>
  <c r="Q85" i="105"/>
  <c r="P85" i="105"/>
  <c r="O85" i="105"/>
  <c r="N85" i="105"/>
  <c r="M85" i="105"/>
  <c r="L85" i="105"/>
  <c r="K85" i="105"/>
  <c r="J85" i="105"/>
  <c r="I85" i="105"/>
  <c r="H85" i="105"/>
  <c r="G85" i="105"/>
  <c r="F85" i="105"/>
  <c r="E85" i="105"/>
  <c r="D85" i="105"/>
  <c r="X84" i="105"/>
  <c r="W84" i="105"/>
  <c r="V84" i="105"/>
  <c r="U84" i="105"/>
  <c r="T84" i="105"/>
  <c r="S84" i="105"/>
  <c r="R84" i="105"/>
  <c r="Q84" i="105"/>
  <c r="P84" i="105"/>
  <c r="O84" i="105"/>
  <c r="N84" i="105"/>
  <c r="M84" i="105"/>
  <c r="L84" i="105"/>
  <c r="K84" i="105"/>
  <c r="J84" i="105"/>
  <c r="I84" i="105"/>
  <c r="H84" i="105"/>
  <c r="G84" i="105"/>
  <c r="F84" i="105"/>
  <c r="E84" i="105"/>
  <c r="D84" i="105"/>
  <c r="X83" i="105"/>
  <c r="W83" i="105"/>
  <c r="V83" i="105"/>
  <c r="U83" i="105"/>
  <c r="T83" i="105"/>
  <c r="S83" i="105"/>
  <c r="R83" i="105"/>
  <c r="Q83" i="105"/>
  <c r="P83" i="105"/>
  <c r="O83" i="105"/>
  <c r="N83" i="105"/>
  <c r="M83" i="105"/>
  <c r="L83" i="105"/>
  <c r="K83" i="105"/>
  <c r="J83" i="105"/>
  <c r="I83" i="105"/>
  <c r="H83" i="105"/>
  <c r="G83" i="105"/>
  <c r="F83" i="105"/>
  <c r="E83" i="105"/>
  <c r="D83" i="105"/>
  <c r="X82" i="105"/>
  <c r="W82" i="105"/>
  <c r="V82" i="105"/>
  <c r="U82" i="105"/>
  <c r="T82" i="105"/>
  <c r="S82" i="105"/>
  <c r="R82" i="105"/>
  <c r="Q82" i="105"/>
  <c r="P82" i="105"/>
  <c r="O82" i="105"/>
  <c r="N82" i="105"/>
  <c r="M82" i="105"/>
  <c r="L82" i="105"/>
  <c r="K82" i="105"/>
  <c r="J82" i="105"/>
  <c r="I82" i="105"/>
  <c r="H82" i="105"/>
  <c r="G82" i="105"/>
  <c r="F82" i="105"/>
  <c r="E82" i="105"/>
  <c r="D82" i="105"/>
  <c r="X81" i="105"/>
  <c r="W81" i="105"/>
  <c r="V81" i="105"/>
  <c r="U81" i="105"/>
  <c r="T81" i="105"/>
  <c r="S81" i="105"/>
  <c r="R81" i="105"/>
  <c r="Q81" i="105"/>
  <c r="P81" i="105"/>
  <c r="O81" i="105"/>
  <c r="N81" i="105"/>
  <c r="M81" i="105"/>
  <c r="L81" i="105"/>
  <c r="K81" i="105"/>
  <c r="J81" i="105"/>
  <c r="I81" i="105"/>
  <c r="H81" i="105"/>
  <c r="G81" i="105"/>
  <c r="F81" i="105"/>
  <c r="E81" i="105"/>
  <c r="D81" i="105"/>
  <c r="X80" i="105"/>
  <c r="W80" i="105"/>
  <c r="V80" i="105"/>
  <c r="U80" i="105"/>
  <c r="T80" i="105"/>
  <c r="S80" i="105"/>
  <c r="R80" i="105"/>
  <c r="Q80" i="105"/>
  <c r="P80" i="105"/>
  <c r="O80" i="105"/>
  <c r="N80" i="105"/>
  <c r="M80" i="105"/>
  <c r="L80" i="105"/>
  <c r="K80" i="105"/>
  <c r="J80" i="105"/>
  <c r="I80" i="105"/>
  <c r="H80" i="105"/>
  <c r="G80" i="105"/>
  <c r="F80" i="105"/>
  <c r="E80" i="105"/>
  <c r="D80" i="105"/>
  <c r="X79" i="105"/>
  <c r="W79" i="105"/>
  <c r="V79" i="105"/>
  <c r="U79" i="105"/>
  <c r="T79" i="105"/>
  <c r="S79" i="105"/>
  <c r="R79" i="105"/>
  <c r="Q79" i="105"/>
  <c r="P79" i="105"/>
  <c r="O79" i="105"/>
  <c r="N79" i="105"/>
  <c r="M79" i="105"/>
  <c r="L79" i="105"/>
  <c r="K79" i="105"/>
  <c r="J79" i="105"/>
  <c r="I79" i="105"/>
  <c r="H79" i="105"/>
  <c r="G79" i="105"/>
  <c r="F79" i="105"/>
  <c r="E79" i="105"/>
  <c r="D79" i="105"/>
  <c r="X78" i="105"/>
  <c r="W78" i="105"/>
  <c r="V78" i="105"/>
  <c r="U78" i="105"/>
  <c r="T78" i="105"/>
  <c r="S78" i="105"/>
  <c r="R78" i="105"/>
  <c r="Q78" i="105"/>
  <c r="P78" i="105"/>
  <c r="O78" i="105"/>
  <c r="N78" i="105"/>
  <c r="M78" i="105"/>
  <c r="L78" i="105"/>
  <c r="K78" i="105"/>
  <c r="J78" i="105"/>
  <c r="I78" i="105"/>
  <c r="H78" i="105"/>
  <c r="G78" i="105"/>
  <c r="F78" i="105"/>
  <c r="E78" i="105"/>
  <c r="D78" i="105"/>
  <c r="X77" i="105"/>
  <c r="W77" i="105"/>
  <c r="V77" i="105"/>
  <c r="U77" i="105"/>
  <c r="T77" i="105"/>
  <c r="S77" i="105"/>
  <c r="R77" i="105"/>
  <c r="Q77" i="105"/>
  <c r="P77" i="105"/>
  <c r="O77" i="105"/>
  <c r="N77" i="105"/>
  <c r="M77" i="105"/>
  <c r="L77" i="105"/>
  <c r="K77" i="105"/>
  <c r="J77" i="105"/>
  <c r="I77" i="105"/>
  <c r="H77" i="105"/>
  <c r="G77" i="105"/>
  <c r="F77" i="105"/>
  <c r="E77" i="105"/>
  <c r="D77" i="105"/>
  <c r="X76" i="105"/>
  <c r="W76" i="105"/>
  <c r="V76" i="105"/>
  <c r="U76" i="105"/>
  <c r="T76" i="105"/>
  <c r="S76" i="105"/>
  <c r="R76" i="105"/>
  <c r="Q76" i="105"/>
  <c r="P76" i="105"/>
  <c r="O76" i="105"/>
  <c r="N76" i="105"/>
  <c r="M76" i="105"/>
  <c r="L76" i="105"/>
  <c r="K76" i="105"/>
  <c r="J76" i="105"/>
  <c r="I76" i="105"/>
  <c r="H76" i="105"/>
  <c r="G76" i="105"/>
  <c r="F76" i="105"/>
  <c r="E76" i="105"/>
  <c r="D76" i="105"/>
  <c r="X75" i="105"/>
  <c r="W75" i="105"/>
  <c r="V75" i="105"/>
  <c r="U75" i="105"/>
  <c r="T75" i="105"/>
  <c r="S75" i="105"/>
  <c r="R75" i="105"/>
  <c r="Q75" i="105"/>
  <c r="P75" i="105"/>
  <c r="O75" i="105"/>
  <c r="N75" i="105"/>
  <c r="M75" i="105"/>
  <c r="L75" i="105"/>
  <c r="K75" i="105"/>
  <c r="J75" i="105"/>
  <c r="I75" i="105"/>
  <c r="H75" i="105"/>
  <c r="G75" i="105"/>
  <c r="F75" i="105"/>
  <c r="E75" i="105"/>
  <c r="D75" i="105"/>
  <c r="X74" i="105"/>
  <c r="W74" i="105"/>
  <c r="V74" i="105"/>
  <c r="U74" i="105"/>
  <c r="T74" i="105"/>
  <c r="S74" i="105"/>
  <c r="R74" i="105"/>
  <c r="Q74" i="105"/>
  <c r="P74" i="105"/>
  <c r="O74" i="105"/>
  <c r="N74" i="105"/>
  <c r="M74" i="105"/>
  <c r="L74" i="105"/>
  <c r="K74" i="105"/>
  <c r="J74" i="105"/>
  <c r="I74" i="105"/>
  <c r="H74" i="105"/>
  <c r="G74" i="105"/>
  <c r="F74" i="105"/>
  <c r="E74" i="105"/>
  <c r="D74" i="105"/>
  <c r="X73" i="105"/>
  <c r="W73" i="105"/>
  <c r="V73" i="105"/>
  <c r="U73" i="105"/>
  <c r="T73" i="105"/>
  <c r="S73" i="105"/>
  <c r="R73" i="105"/>
  <c r="Q73" i="105"/>
  <c r="P73" i="105"/>
  <c r="O73" i="105"/>
  <c r="N73" i="105"/>
  <c r="M73" i="105"/>
  <c r="L73" i="105"/>
  <c r="K73" i="105"/>
  <c r="J73" i="105"/>
  <c r="I73" i="105"/>
  <c r="H73" i="105"/>
  <c r="G73" i="105"/>
  <c r="F73" i="105"/>
  <c r="E73" i="105"/>
  <c r="D73" i="105"/>
  <c r="X72" i="105"/>
  <c r="W72" i="105"/>
  <c r="V72" i="105"/>
  <c r="U72" i="105"/>
  <c r="T72" i="105"/>
  <c r="S72" i="105"/>
  <c r="R72" i="105"/>
  <c r="Q72" i="105"/>
  <c r="P72" i="105"/>
  <c r="O72" i="105"/>
  <c r="N72" i="105"/>
  <c r="M72" i="105"/>
  <c r="L72" i="105"/>
  <c r="K72" i="105"/>
  <c r="J72" i="105"/>
  <c r="I72" i="105"/>
  <c r="H72" i="105"/>
  <c r="G72" i="105"/>
  <c r="F72" i="105"/>
  <c r="E72" i="105"/>
  <c r="D72" i="105"/>
  <c r="X71" i="105"/>
  <c r="W71" i="105"/>
  <c r="V71" i="105"/>
  <c r="U71" i="105"/>
  <c r="T71" i="105"/>
  <c r="S71" i="105"/>
  <c r="R71" i="105"/>
  <c r="Q71" i="105"/>
  <c r="P71" i="105"/>
  <c r="O71" i="105"/>
  <c r="N71" i="105"/>
  <c r="M71" i="105"/>
  <c r="L71" i="105"/>
  <c r="K71" i="105"/>
  <c r="J71" i="105"/>
  <c r="I71" i="105"/>
  <c r="H71" i="105"/>
  <c r="G71" i="105"/>
  <c r="F71" i="105"/>
  <c r="E71" i="105"/>
  <c r="D71" i="105"/>
  <c r="X70" i="105"/>
  <c r="W70" i="105"/>
  <c r="V70" i="105"/>
  <c r="U70" i="105"/>
  <c r="T70" i="105"/>
  <c r="S70" i="105"/>
  <c r="R70" i="105"/>
  <c r="Q70" i="105"/>
  <c r="P70" i="105"/>
  <c r="O70" i="105"/>
  <c r="N70" i="105"/>
  <c r="M70" i="105"/>
  <c r="L70" i="105"/>
  <c r="K70" i="105"/>
  <c r="J70" i="105"/>
  <c r="I70" i="105"/>
  <c r="H70" i="105"/>
  <c r="G70" i="105"/>
  <c r="F70" i="105"/>
  <c r="E70" i="105"/>
  <c r="D70" i="105"/>
  <c r="X69" i="105"/>
  <c r="W69" i="105"/>
  <c r="V69" i="105"/>
  <c r="U69" i="105"/>
  <c r="T69" i="105"/>
  <c r="S69" i="105"/>
  <c r="R69" i="105"/>
  <c r="Q69" i="105"/>
  <c r="P69" i="105"/>
  <c r="O69" i="105"/>
  <c r="N69" i="105"/>
  <c r="M69" i="105"/>
  <c r="L69" i="105"/>
  <c r="K69" i="105"/>
  <c r="J69" i="105"/>
  <c r="I69" i="105"/>
  <c r="H69" i="105"/>
  <c r="G69" i="105"/>
  <c r="F69" i="105"/>
  <c r="E69" i="105"/>
  <c r="D69" i="105"/>
  <c r="X68" i="105"/>
  <c r="W68" i="105"/>
  <c r="V68" i="105"/>
  <c r="U68" i="105"/>
  <c r="T68" i="105"/>
  <c r="S68" i="105"/>
  <c r="R68" i="105"/>
  <c r="Q68" i="105"/>
  <c r="P68" i="105"/>
  <c r="O68" i="105"/>
  <c r="N68" i="105"/>
  <c r="M68" i="105"/>
  <c r="L68" i="105"/>
  <c r="K68" i="105"/>
  <c r="J68" i="105"/>
  <c r="I68" i="105"/>
  <c r="H68" i="105"/>
  <c r="G68" i="105"/>
  <c r="F68" i="105"/>
  <c r="E68" i="105"/>
  <c r="D68" i="105"/>
  <c r="X67" i="105"/>
  <c r="W67" i="105"/>
  <c r="V67" i="105"/>
  <c r="U67" i="105"/>
  <c r="T67" i="105"/>
  <c r="S67" i="105"/>
  <c r="R67" i="105"/>
  <c r="Q67" i="105"/>
  <c r="P67" i="105"/>
  <c r="O67" i="105"/>
  <c r="N67" i="105"/>
  <c r="M67" i="105"/>
  <c r="L67" i="105"/>
  <c r="K67" i="105"/>
  <c r="J67" i="105"/>
  <c r="I67" i="105"/>
  <c r="H67" i="105"/>
  <c r="G67" i="105"/>
  <c r="F67" i="105"/>
  <c r="E67" i="105"/>
  <c r="D67" i="105"/>
  <c r="X66" i="105"/>
  <c r="W66" i="105"/>
  <c r="V66" i="105"/>
  <c r="U66" i="105"/>
  <c r="T66" i="105"/>
  <c r="S66" i="105"/>
  <c r="R66" i="105"/>
  <c r="Q66" i="105"/>
  <c r="P66" i="105"/>
  <c r="O66" i="105"/>
  <c r="N66" i="105"/>
  <c r="M66" i="105"/>
  <c r="L66" i="105"/>
  <c r="K66" i="105"/>
  <c r="J66" i="105"/>
  <c r="I66" i="105"/>
  <c r="H66" i="105"/>
  <c r="G66" i="105"/>
  <c r="F66" i="105"/>
  <c r="E66" i="105"/>
  <c r="D66" i="105"/>
  <c r="X65" i="105"/>
  <c r="W65" i="105"/>
  <c r="V65" i="105"/>
  <c r="U65" i="105"/>
  <c r="T65" i="105"/>
  <c r="S65" i="105"/>
  <c r="R65" i="105"/>
  <c r="Q65" i="105"/>
  <c r="P65" i="105"/>
  <c r="O65" i="105"/>
  <c r="N65" i="105"/>
  <c r="M65" i="105"/>
  <c r="L65" i="105"/>
  <c r="K65" i="105"/>
  <c r="J65" i="105"/>
  <c r="I65" i="105"/>
  <c r="H65" i="105"/>
  <c r="G65" i="105"/>
  <c r="F65" i="105"/>
  <c r="E65" i="105"/>
  <c r="D65" i="105"/>
  <c r="X64" i="105"/>
  <c r="W64" i="105"/>
  <c r="V64" i="105"/>
  <c r="U64" i="105"/>
  <c r="T64" i="105"/>
  <c r="S64" i="105"/>
  <c r="R64" i="105"/>
  <c r="Q64" i="105"/>
  <c r="P64" i="105"/>
  <c r="O64" i="105"/>
  <c r="N64" i="105"/>
  <c r="M64" i="105"/>
  <c r="L64" i="105"/>
  <c r="K64" i="105"/>
  <c r="J64" i="105"/>
  <c r="I64" i="105"/>
  <c r="H64" i="105"/>
  <c r="G64" i="105"/>
  <c r="F64" i="105"/>
  <c r="E64" i="105"/>
  <c r="D64" i="105"/>
  <c r="X63" i="105"/>
  <c r="W63" i="105"/>
  <c r="V63" i="105"/>
  <c r="U63" i="105"/>
  <c r="T63" i="105"/>
  <c r="S63" i="105"/>
  <c r="R63" i="105"/>
  <c r="Q63" i="105"/>
  <c r="P63" i="105"/>
  <c r="O63" i="105"/>
  <c r="N63" i="105"/>
  <c r="M63" i="105"/>
  <c r="L63" i="105"/>
  <c r="K63" i="105"/>
  <c r="J63" i="105"/>
  <c r="I63" i="105"/>
  <c r="H63" i="105"/>
  <c r="G63" i="105"/>
  <c r="F63" i="105"/>
  <c r="E63" i="105"/>
  <c r="D63" i="105"/>
  <c r="X62" i="105"/>
  <c r="W62" i="105"/>
  <c r="V62" i="105"/>
  <c r="U62" i="105"/>
  <c r="T62" i="105"/>
  <c r="S62" i="105"/>
  <c r="R62" i="105"/>
  <c r="Q62" i="105"/>
  <c r="P62" i="105"/>
  <c r="O62" i="105"/>
  <c r="N62" i="105"/>
  <c r="M62" i="105"/>
  <c r="L62" i="105"/>
  <c r="K62" i="105"/>
  <c r="J62" i="105"/>
  <c r="I62" i="105"/>
  <c r="H62" i="105"/>
  <c r="G62" i="105"/>
  <c r="F62" i="105"/>
  <c r="E62" i="105"/>
  <c r="D62" i="105"/>
  <c r="X61" i="105"/>
  <c r="W61" i="105"/>
  <c r="V61" i="105"/>
  <c r="U61" i="105"/>
  <c r="T61" i="105"/>
  <c r="S61" i="105"/>
  <c r="R61" i="105"/>
  <c r="Q61" i="105"/>
  <c r="P61" i="105"/>
  <c r="O61" i="105"/>
  <c r="N61" i="105"/>
  <c r="M61" i="105"/>
  <c r="L61" i="105"/>
  <c r="K61" i="105"/>
  <c r="J61" i="105"/>
  <c r="I61" i="105"/>
  <c r="H61" i="105"/>
  <c r="G61" i="105"/>
  <c r="F61" i="105"/>
  <c r="E61" i="105"/>
  <c r="D61" i="105"/>
  <c r="X60" i="105"/>
  <c r="W60" i="105"/>
  <c r="V60" i="105"/>
  <c r="U60" i="105"/>
  <c r="T60" i="105"/>
  <c r="S60" i="105"/>
  <c r="R60" i="105"/>
  <c r="Q60" i="105"/>
  <c r="P60" i="105"/>
  <c r="O60" i="105"/>
  <c r="N60" i="105"/>
  <c r="M60" i="105"/>
  <c r="L60" i="105"/>
  <c r="K60" i="105"/>
  <c r="J60" i="105"/>
  <c r="I60" i="105"/>
  <c r="H60" i="105"/>
  <c r="G60" i="105"/>
  <c r="F60" i="105"/>
  <c r="E60" i="105"/>
  <c r="D60" i="105"/>
  <c r="X59" i="105"/>
  <c r="W59" i="105"/>
  <c r="V59" i="105"/>
  <c r="U59" i="105"/>
  <c r="T59" i="105"/>
  <c r="S59" i="105"/>
  <c r="R59" i="105"/>
  <c r="Q59" i="105"/>
  <c r="P59" i="105"/>
  <c r="O59" i="105"/>
  <c r="N59" i="105"/>
  <c r="M59" i="105"/>
  <c r="L59" i="105"/>
  <c r="K59" i="105"/>
  <c r="J59" i="105"/>
  <c r="I59" i="105"/>
  <c r="H59" i="105"/>
  <c r="G59" i="105"/>
  <c r="F59" i="105"/>
  <c r="E59" i="105"/>
  <c r="D59" i="105"/>
  <c r="X58" i="105"/>
  <c r="W58" i="105"/>
  <c r="V58" i="105"/>
  <c r="U58" i="105"/>
  <c r="T58" i="105"/>
  <c r="S58" i="105"/>
  <c r="R58" i="105"/>
  <c r="Q58" i="105"/>
  <c r="P58" i="105"/>
  <c r="O58" i="105"/>
  <c r="N58" i="105"/>
  <c r="M58" i="105"/>
  <c r="L58" i="105"/>
  <c r="K58" i="105"/>
  <c r="J58" i="105"/>
  <c r="I58" i="105"/>
  <c r="H58" i="105"/>
  <c r="G58" i="105"/>
  <c r="F58" i="105"/>
  <c r="E58" i="105"/>
  <c r="D58" i="105"/>
  <c r="X57" i="105"/>
  <c r="W57" i="105"/>
  <c r="V57" i="105"/>
  <c r="U57" i="105"/>
  <c r="T57" i="105"/>
  <c r="S57" i="105"/>
  <c r="R57" i="105"/>
  <c r="Q57" i="105"/>
  <c r="P57" i="105"/>
  <c r="O57" i="105"/>
  <c r="N57" i="105"/>
  <c r="M57" i="105"/>
  <c r="L57" i="105"/>
  <c r="K57" i="105"/>
  <c r="J57" i="105"/>
  <c r="I57" i="105"/>
  <c r="H57" i="105"/>
  <c r="G57" i="105"/>
  <c r="F57" i="105"/>
  <c r="E57" i="105"/>
  <c r="D57" i="105"/>
  <c r="X56" i="105"/>
  <c r="W56" i="105"/>
  <c r="V56" i="105"/>
  <c r="U56" i="105"/>
  <c r="T56" i="105"/>
  <c r="S56" i="105"/>
  <c r="R56" i="105"/>
  <c r="Q56" i="105"/>
  <c r="P56" i="105"/>
  <c r="O56" i="105"/>
  <c r="N56" i="105"/>
  <c r="M56" i="105"/>
  <c r="L56" i="105"/>
  <c r="K56" i="105"/>
  <c r="J56" i="105"/>
  <c r="I56" i="105"/>
  <c r="H56" i="105"/>
  <c r="G56" i="105"/>
  <c r="F56" i="105"/>
  <c r="E56" i="105"/>
  <c r="D56" i="105"/>
  <c r="X55" i="105"/>
  <c r="W55" i="105"/>
  <c r="V55" i="105"/>
  <c r="U55" i="105"/>
  <c r="T55" i="105"/>
  <c r="S55" i="105"/>
  <c r="R55" i="105"/>
  <c r="Q55" i="105"/>
  <c r="P55" i="105"/>
  <c r="O55" i="105"/>
  <c r="N55" i="105"/>
  <c r="M55" i="105"/>
  <c r="L55" i="105"/>
  <c r="K55" i="105"/>
  <c r="J55" i="105"/>
  <c r="I55" i="105"/>
  <c r="H55" i="105"/>
  <c r="G55" i="105"/>
  <c r="F55" i="105"/>
  <c r="E55" i="105"/>
  <c r="D55" i="105"/>
  <c r="X54" i="105"/>
  <c r="W54" i="105"/>
  <c r="V54" i="105"/>
  <c r="U54" i="105"/>
  <c r="T54" i="105"/>
  <c r="S54" i="105"/>
  <c r="R54" i="105"/>
  <c r="Q54" i="105"/>
  <c r="P54" i="105"/>
  <c r="O54" i="105"/>
  <c r="N54" i="105"/>
  <c r="M54" i="105"/>
  <c r="L54" i="105"/>
  <c r="K54" i="105"/>
  <c r="J54" i="105"/>
  <c r="I54" i="105"/>
  <c r="H54" i="105"/>
  <c r="G54" i="105"/>
  <c r="F54" i="105"/>
  <c r="E54" i="105"/>
  <c r="D54" i="105"/>
  <c r="X53" i="105"/>
  <c r="W53" i="105"/>
  <c r="V53" i="105"/>
  <c r="U53" i="105"/>
  <c r="T53" i="105"/>
  <c r="S53" i="105"/>
  <c r="R53" i="105"/>
  <c r="Q53" i="105"/>
  <c r="P53" i="105"/>
  <c r="O53" i="105"/>
  <c r="N53" i="105"/>
  <c r="M53" i="105"/>
  <c r="L53" i="105"/>
  <c r="K53" i="105"/>
  <c r="J53" i="105"/>
  <c r="I53" i="105"/>
  <c r="H53" i="105"/>
  <c r="G53" i="105"/>
  <c r="F53" i="105"/>
  <c r="E53" i="105"/>
  <c r="D53" i="105"/>
  <c r="X52" i="105"/>
  <c r="W52" i="105"/>
  <c r="V52" i="105"/>
  <c r="U52" i="105"/>
  <c r="T52" i="105"/>
  <c r="S52" i="105"/>
  <c r="R52" i="105"/>
  <c r="Q52" i="105"/>
  <c r="P52" i="105"/>
  <c r="O52" i="105"/>
  <c r="N52" i="105"/>
  <c r="M52" i="105"/>
  <c r="L52" i="105"/>
  <c r="K52" i="105"/>
  <c r="J52" i="105"/>
  <c r="I52" i="105"/>
  <c r="H52" i="105"/>
  <c r="G52" i="105"/>
  <c r="F52" i="105"/>
  <c r="E52" i="105"/>
  <c r="D52" i="105"/>
  <c r="X51" i="105"/>
  <c r="W51" i="105"/>
  <c r="V51" i="105"/>
  <c r="U51" i="105"/>
  <c r="T51" i="105"/>
  <c r="S51" i="105"/>
  <c r="R51" i="105"/>
  <c r="Q51" i="105"/>
  <c r="P51" i="105"/>
  <c r="O51" i="105"/>
  <c r="N51" i="105"/>
  <c r="M51" i="105"/>
  <c r="L51" i="105"/>
  <c r="K51" i="105"/>
  <c r="J51" i="105"/>
  <c r="I51" i="105"/>
  <c r="H51" i="105"/>
  <c r="G51" i="105"/>
  <c r="F51" i="105"/>
  <c r="E51" i="105"/>
  <c r="D51" i="105"/>
  <c r="X50" i="105"/>
  <c r="W50" i="105"/>
  <c r="V50" i="105"/>
  <c r="U50" i="105"/>
  <c r="T50" i="105"/>
  <c r="S50" i="105"/>
  <c r="R50" i="105"/>
  <c r="Q50" i="105"/>
  <c r="P50" i="105"/>
  <c r="O50" i="105"/>
  <c r="N50" i="105"/>
  <c r="M50" i="105"/>
  <c r="L50" i="105"/>
  <c r="K50" i="105"/>
  <c r="J50" i="105"/>
  <c r="I50" i="105"/>
  <c r="H50" i="105"/>
  <c r="G50" i="105"/>
  <c r="F50" i="105"/>
  <c r="E50" i="105"/>
  <c r="D50" i="105"/>
  <c r="X49" i="105"/>
  <c r="W49" i="105"/>
  <c r="V49" i="105"/>
  <c r="U49" i="105"/>
  <c r="T49" i="105"/>
  <c r="S49" i="105"/>
  <c r="R49" i="105"/>
  <c r="Q49" i="105"/>
  <c r="P49" i="105"/>
  <c r="O49" i="105"/>
  <c r="N49" i="105"/>
  <c r="M49" i="105"/>
  <c r="L49" i="105"/>
  <c r="K49" i="105"/>
  <c r="J49" i="105"/>
  <c r="I49" i="105"/>
  <c r="H49" i="105"/>
  <c r="G49" i="105"/>
  <c r="F49" i="105"/>
  <c r="E49" i="105"/>
  <c r="D49" i="105"/>
  <c r="X48" i="105"/>
  <c r="W48" i="105"/>
  <c r="V48" i="105"/>
  <c r="U48" i="105"/>
  <c r="T48" i="105"/>
  <c r="S48" i="105"/>
  <c r="R48" i="105"/>
  <c r="Q48" i="105"/>
  <c r="P48" i="105"/>
  <c r="O48" i="105"/>
  <c r="N48" i="105"/>
  <c r="M48" i="105"/>
  <c r="L48" i="105"/>
  <c r="K48" i="105"/>
  <c r="J48" i="105"/>
  <c r="I48" i="105"/>
  <c r="H48" i="105"/>
  <c r="G48" i="105"/>
  <c r="F48" i="105"/>
  <c r="E48" i="105"/>
  <c r="D48" i="105"/>
  <c r="X47" i="105"/>
  <c r="W47" i="105"/>
  <c r="V47" i="105"/>
  <c r="U47" i="105"/>
  <c r="T47" i="105"/>
  <c r="S47" i="105"/>
  <c r="R47" i="105"/>
  <c r="Q47" i="105"/>
  <c r="P47" i="105"/>
  <c r="O47" i="105"/>
  <c r="N47" i="105"/>
  <c r="M47" i="105"/>
  <c r="L47" i="105"/>
  <c r="K47" i="105"/>
  <c r="J47" i="105"/>
  <c r="I47" i="105"/>
  <c r="H47" i="105"/>
  <c r="G47" i="105"/>
  <c r="F47" i="105"/>
  <c r="E47" i="105"/>
  <c r="D47" i="105"/>
  <c r="X46" i="105"/>
  <c r="W46" i="105"/>
  <c r="V46" i="105"/>
  <c r="U46" i="105"/>
  <c r="T46" i="105"/>
  <c r="S46" i="105"/>
  <c r="R46" i="105"/>
  <c r="Q46" i="105"/>
  <c r="P46" i="105"/>
  <c r="O46" i="105"/>
  <c r="N46" i="105"/>
  <c r="M46" i="105"/>
  <c r="L46" i="105"/>
  <c r="K46" i="105"/>
  <c r="J46" i="105"/>
  <c r="I46" i="105"/>
  <c r="H46" i="105"/>
  <c r="G46" i="105"/>
  <c r="F46" i="105"/>
  <c r="E46" i="105"/>
  <c r="D46" i="105"/>
  <c r="X45" i="105"/>
  <c r="W45" i="105"/>
  <c r="V45" i="105"/>
  <c r="U45" i="105"/>
  <c r="T45" i="105"/>
  <c r="S45" i="105"/>
  <c r="R45" i="105"/>
  <c r="Q45" i="105"/>
  <c r="P45" i="105"/>
  <c r="O45" i="105"/>
  <c r="N45" i="105"/>
  <c r="M45" i="105"/>
  <c r="L45" i="105"/>
  <c r="K45" i="105"/>
  <c r="J45" i="105"/>
  <c r="I45" i="105"/>
  <c r="H45" i="105"/>
  <c r="G45" i="105"/>
  <c r="F45" i="105"/>
  <c r="E45" i="105"/>
  <c r="D45" i="105"/>
  <c r="X44" i="105"/>
  <c r="W44" i="105"/>
  <c r="V44" i="105"/>
  <c r="U44" i="105"/>
  <c r="T44" i="105"/>
  <c r="S44" i="105"/>
  <c r="R44" i="105"/>
  <c r="Q44" i="105"/>
  <c r="P44" i="105"/>
  <c r="O44" i="105"/>
  <c r="N44" i="105"/>
  <c r="M44" i="105"/>
  <c r="L44" i="105"/>
  <c r="K44" i="105"/>
  <c r="J44" i="105"/>
  <c r="I44" i="105"/>
  <c r="H44" i="105"/>
  <c r="G44" i="105"/>
  <c r="F44" i="105"/>
  <c r="E44" i="105"/>
  <c r="D44" i="105"/>
  <c r="X43" i="105"/>
  <c r="W43" i="105"/>
  <c r="V43" i="105"/>
  <c r="U43" i="105"/>
  <c r="T43" i="105"/>
  <c r="S43" i="105"/>
  <c r="R43" i="105"/>
  <c r="Q43" i="105"/>
  <c r="P43" i="105"/>
  <c r="O43" i="105"/>
  <c r="N43" i="105"/>
  <c r="M43" i="105"/>
  <c r="L43" i="105"/>
  <c r="K43" i="105"/>
  <c r="J43" i="105"/>
  <c r="I43" i="105"/>
  <c r="H43" i="105"/>
  <c r="G43" i="105"/>
  <c r="F43" i="105"/>
  <c r="E43" i="105"/>
  <c r="D43" i="105"/>
  <c r="X42" i="105"/>
  <c r="W42" i="105"/>
  <c r="V42" i="105"/>
  <c r="U42" i="105"/>
  <c r="T42" i="105"/>
  <c r="S42" i="105"/>
  <c r="R42" i="105"/>
  <c r="Q42" i="105"/>
  <c r="P42" i="105"/>
  <c r="O42" i="105"/>
  <c r="N42" i="105"/>
  <c r="M42" i="105"/>
  <c r="L42" i="105"/>
  <c r="K42" i="105"/>
  <c r="J42" i="105"/>
  <c r="I42" i="105"/>
  <c r="H42" i="105"/>
  <c r="G42" i="105"/>
  <c r="F42" i="105"/>
  <c r="E42" i="105"/>
  <c r="D42" i="105"/>
  <c r="X41" i="105"/>
  <c r="W41" i="105"/>
  <c r="V41" i="105"/>
  <c r="U41" i="105"/>
  <c r="T41" i="105"/>
  <c r="S41" i="105"/>
  <c r="R41" i="105"/>
  <c r="Q41" i="105"/>
  <c r="P41" i="105"/>
  <c r="O41" i="105"/>
  <c r="N41" i="105"/>
  <c r="M41" i="105"/>
  <c r="L41" i="105"/>
  <c r="K41" i="105"/>
  <c r="J41" i="105"/>
  <c r="I41" i="105"/>
  <c r="H41" i="105"/>
  <c r="G41" i="105"/>
  <c r="F41" i="105"/>
  <c r="E41" i="105"/>
  <c r="D41" i="105"/>
  <c r="X40" i="105"/>
  <c r="W40" i="105"/>
  <c r="V40" i="105"/>
  <c r="U40" i="105"/>
  <c r="T40" i="105"/>
  <c r="S40" i="105"/>
  <c r="R40" i="105"/>
  <c r="Q40" i="105"/>
  <c r="P40" i="105"/>
  <c r="O40" i="105"/>
  <c r="N40" i="105"/>
  <c r="M40" i="105"/>
  <c r="L40" i="105"/>
  <c r="K40" i="105"/>
  <c r="J40" i="105"/>
  <c r="I40" i="105"/>
  <c r="H40" i="105"/>
  <c r="G40" i="105"/>
  <c r="F40" i="105"/>
  <c r="E40" i="105"/>
  <c r="D40" i="105"/>
  <c r="X39" i="105"/>
  <c r="W39" i="105"/>
  <c r="V39" i="105"/>
  <c r="U39" i="105"/>
  <c r="T39" i="105"/>
  <c r="S39" i="105"/>
  <c r="R39" i="105"/>
  <c r="Q39" i="105"/>
  <c r="P39" i="105"/>
  <c r="O39" i="105"/>
  <c r="N39" i="105"/>
  <c r="M39" i="105"/>
  <c r="L39" i="105"/>
  <c r="K39" i="105"/>
  <c r="J39" i="105"/>
  <c r="I39" i="105"/>
  <c r="H39" i="105"/>
  <c r="G39" i="105"/>
  <c r="F39" i="105"/>
  <c r="E39" i="105"/>
  <c r="D39" i="105"/>
  <c r="X38" i="105"/>
  <c r="W38" i="105"/>
  <c r="V38" i="105"/>
  <c r="U38" i="105"/>
  <c r="T38" i="105"/>
  <c r="S38" i="105"/>
  <c r="R38" i="105"/>
  <c r="Q38" i="105"/>
  <c r="P38" i="105"/>
  <c r="O38" i="105"/>
  <c r="N38" i="105"/>
  <c r="M38" i="105"/>
  <c r="L38" i="105"/>
  <c r="K38" i="105"/>
  <c r="J38" i="105"/>
  <c r="I38" i="105"/>
  <c r="H38" i="105"/>
  <c r="G38" i="105"/>
  <c r="F38" i="105"/>
  <c r="E38" i="105"/>
  <c r="D38" i="105"/>
  <c r="X37" i="105"/>
  <c r="W37" i="105"/>
  <c r="V37" i="105"/>
  <c r="U37" i="105"/>
  <c r="T37" i="105"/>
  <c r="S37" i="105"/>
  <c r="R37" i="105"/>
  <c r="Q37" i="105"/>
  <c r="P37" i="105"/>
  <c r="O37" i="105"/>
  <c r="N37" i="105"/>
  <c r="M37" i="105"/>
  <c r="L37" i="105"/>
  <c r="K37" i="105"/>
  <c r="J37" i="105"/>
  <c r="I37" i="105"/>
  <c r="H37" i="105"/>
  <c r="G37" i="105"/>
  <c r="F37" i="105"/>
  <c r="E37" i="105"/>
  <c r="D37" i="105"/>
  <c r="X36" i="105"/>
  <c r="W36" i="105"/>
  <c r="V36" i="105"/>
  <c r="U36" i="105"/>
  <c r="T36" i="105"/>
  <c r="S36" i="105"/>
  <c r="R36" i="105"/>
  <c r="Q36" i="105"/>
  <c r="P36" i="105"/>
  <c r="O36" i="105"/>
  <c r="N36" i="105"/>
  <c r="M36" i="105"/>
  <c r="L36" i="105"/>
  <c r="K36" i="105"/>
  <c r="J36" i="105"/>
  <c r="I36" i="105"/>
  <c r="H36" i="105"/>
  <c r="G36" i="105"/>
  <c r="F36" i="105"/>
  <c r="E36" i="105"/>
  <c r="D36" i="105"/>
  <c r="X35" i="105"/>
  <c r="W35" i="105"/>
  <c r="V35" i="105"/>
  <c r="U35" i="105"/>
  <c r="T35" i="105"/>
  <c r="S35" i="105"/>
  <c r="R35" i="105"/>
  <c r="Q35" i="105"/>
  <c r="P35" i="105"/>
  <c r="O35" i="105"/>
  <c r="N35" i="105"/>
  <c r="M35" i="105"/>
  <c r="L35" i="105"/>
  <c r="K35" i="105"/>
  <c r="J35" i="105"/>
  <c r="I35" i="105"/>
  <c r="H35" i="105"/>
  <c r="G35" i="105"/>
  <c r="F35" i="105"/>
  <c r="E35" i="105"/>
  <c r="D35" i="105"/>
  <c r="X34" i="105"/>
  <c r="W34" i="105"/>
  <c r="V34" i="105"/>
  <c r="U34" i="105"/>
  <c r="T34" i="105"/>
  <c r="S34" i="105"/>
  <c r="R34" i="105"/>
  <c r="Q34" i="105"/>
  <c r="P34" i="105"/>
  <c r="O34" i="105"/>
  <c r="N34" i="105"/>
  <c r="M34" i="105"/>
  <c r="L34" i="105"/>
  <c r="K34" i="105"/>
  <c r="J34" i="105"/>
  <c r="I34" i="105"/>
  <c r="H34" i="105"/>
  <c r="G34" i="105"/>
  <c r="F34" i="105"/>
  <c r="E34" i="105"/>
  <c r="D34" i="105"/>
  <c r="X33" i="105"/>
  <c r="W33" i="105"/>
  <c r="V33" i="105"/>
  <c r="U33" i="105"/>
  <c r="T33" i="105"/>
  <c r="S33" i="105"/>
  <c r="R33" i="105"/>
  <c r="Q33" i="105"/>
  <c r="P33" i="105"/>
  <c r="O33" i="105"/>
  <c r="N33" i="105"/>
  <c r="M33" i="105"/>
  <c r="L33" i="105"/>
  <c r="K33" i="105"/>
  <c r="J33" i="105"/>
  <c r="I33" i="105"/>
  <c r="H33" i="105"/>
  <c r="G33" i="105"/>
  <c r="F33" i="105"/>
  <c r="E33" i="105"/>
  <c r="D33" i="105"/>
  <c r="X32" i="105"/>
  <c r="W32" i="105"/>
  <c r="V32" i="105"/>
  <c r="U32" i="105"/>
  <c r="T32" i="105"/>
  <c r="S32" i="105"/>
  <c r="R32" i="105"/>
  <c r="Q32" i="105"/>
  <c r="P32" i="105"/>
  <c r="O32" i="105"/>
  <c r="N32" i="105"/>
  <c r="M32" i="105"/>
  <c r="L32" i="105"/>
  <c r="K32" i="105"/>
  <c r="J32" i="105"/>
  <c r="I32" i="105"/>
  <c r="H32" i="105"/>
  <c r="G32" i="105"/>
  <c r="F32" i="105"/>
  <c r="E32" i="105"/>
  <c r="D32" i="105"/>
  <c r="X31" i="105"/>
  <c r="W31" i="105"/>
  <c r="V31" i="105"/>
  <c r="U31" i="105"/>
  <c r="T31" i="105"/>
  <c r="S31" i="105"/>
  <c r="R31" i="105"/>
  <c r="Q31" i="105"/>
  <c r="P31" i="105"/>
  <c r="O31" i="105"/>
  <c r="N31" i="105"/>
  <c r="M31" i="105"/>
  <c r="L31" i="105"/>
  <c r="K31" i="105"/>
  <c r="J31" i="105"/>
  <c r="I31" i="105"/>
  <c r="H31" i="105"/>
  <c r="G31" i="105"/>
  <c r="F31" i="105"/>
  <c r="E31" i="105"/>
  <c r="D31" i="105"/>
  <c r="X30" i="105"/>
  <c r="W30" i="105"/>
  <c r="V30" i="105"/>
  <c r="U30" i="105"/>
  <c r="T30" i="105"/>
  <c r="S30" i="105"/>
  <c r="R30" i="105"/>
  <c r="Q30" i="105"/>
  <c r="P30" i="105"/>
  <c r="O30" i="105"/>
  <c r="N30" i="105"/>
  <c r="M30" i="105"/>
  <c r="L30" i="105"/>
  <c r="K30" i="105"/>
  <c r="J30" i="105"/>
  <c r="I30" i="105"/>
  <c r="H30" i="105"/>
  <c r="G30" i="105"/>
  <c r="F30" i="105"/>
  <c r="E30" i="105"/>
  <c r="D30" i="105"/>
  <c r="X29" i="105"/>
  <c r="W29" i="105"/>
  <c r="V29" i="105"/>
  <c r="U29" i="105"/>
  <c r="T29" i="105"/>
  <c r="S29" i="105"/>
  <c r="R29" i="105"/>
  <c r="Q29" i="105"/>
  <c r="P29" i="105"/>
  <c r="O29" i="105"/>
  <c r="N29" i="105"/>
  <c r="M29" i="105"/>
  <c r="L29" i="105"/>
  <c r="K29" i="105"/>
  <c r="J29" i="105"/>
  <c r="I29" i="105"/>
  <c r="H29" i="105"/>
  <c r="G29" i="105"/>
  <c r="F29" i="105"/>
  <c r="E29" i="105"/>
  <c r="D29" i="105"/>
  <c r="X28" i="105"/>
  <c r="W28" i="105"/>
  <c r="V28" i="105"/>
  <c r="U28" i="105"/>
  <c r="T28" i="105"/>
  <c r="S28" i="105"/>
  <c r="R28" i="105"/>
  <c r="Q28" i="105"/>
  <c r="P28" i="105"/>
  <c r="O28" i="105"/>
  <c r="N28" i="105"/>
  <c r="M28" i="105"/>
  <c r="L28" i="105"/>
  <c r="K28" i="105"/>
  <c r="J28" i="105"/>
  <c r="I28" i="105"/>
  <c r="H28" i="105"/>
  <c r="G28" i="105"/>
  <c r="F28" i="105"/>
  <c r="E28" i="105"/>
  <c r="D28" i="105"/>
  <c r="X27" i="105"/>
  <c r="W27" i="105"/>
  <c r="V27" i="105"/>
  <c r="U27" i="105"/>
  <c r="T27" i="105"/>
  <c r="S27" i="105"/>
  <c r="R27" i="105"/>
  <c r="Q27" i="105"/>
  <c r="P27" i="105"/>
  <c r="O27" i="105"/>
  <c r="N27" i="105"/>
  <c r="M27" i="105"/>
  <c r="L27" i="105"/>
  <c r="K27" i="105"/>
  <c r="J27" i="105"/>
  <c r="I27" i="105"/>
  <c r="H27" i="105"/>
  <c r="G27" i="105"/>
  <c r="F27" i="105"/>
  <c r="E27" i="105"/>
  <c r="D27" i="105"/>
  <c r="X26" i="105"/>
  <c r="W26" i="105"/>
  <c r="V26" i="105"/>
  <c r="U26" i="105"/>
  <c r="T26" i="105"/>
  <c r="S26" i="105"/>
  <c r="R26" i="105"/>
  <c r="Q26" i="105"/>
  <c r="P26" i="105"/>
  <c r="O26" i="105"/>
  <c r="N26" i="105"/>
  <c r="M26" i="105"/>
  <c r="L26" i="105"/>
  <c r="K26" i="105"/>
  <c r="J26" i="105"/>
  <c r="I26" i="105"/>
  <c r="H26" i="105"/>
  <c r="G26" i="105"/>
  <c r="F26" i="105"/>
  <c r="E26" i="105"/>
  <c r="D26" i="105"/>
  <c r="X25" i="105"/>
  <c r="W25" i="105"/>
  <c r="V25" i="105"/>
  <c r="U25" i="105"/>
  <c r="T25" i="105"/>
  <c r="S25" i="105"/>
  <c r="R25" i="105"/>
  <c r="Q25" i="105"/>
  <c r="P25" i="105"/>
  <c r="O25" i="105"/>
  <c r="N25" i="105"/>
  <c r="M25" i="105"/>
  <c r="L25" i="105"/>
  <c r="K25" i="105"/>
  <c r="J25" i="105"/>
  <c r="I25" i="105"/>
  <c r="H25" i="105"/>
  <c r="G25" i="105"/>
  <c r="F25" i="105"/>
  <c r="E25" i="105"/>
  <c r="D25" i="105"/>
  <c r="X24" i="105"/>
  <c r="W24" i="105"/>
  <c r="V24" i="105"/>
  <c r="U24" i="105"/>
  <c r="T24" i="105"/>
  <c r="S24" i="105"/>
  <c r="R24" i="105"/>
  <c r="Q24" i="105"/>
  <c r="P24" i="105"/>
  <c r="O24" i="105"/>
  <c r="N24" i="105"/>
  <c r="M24" i="105"/>
  <c r="L24" i="105"/>
  <c r="K24" i="105"/>
  <c r="J24" i="105"/>
  <c r="I24" i="105"/>
  <c r="H24" i="105"/>
  <c r="G24" i="105"/>
  <c r="F24" i="105"/>
  <c r="E24" i="105"/>
  <c r="D24" i="105"/>
  <c r="X23" i="105"/>
  <c r="W23" i="105"/>
  <c r="V23" i="105"/>
  <c r="U23" i="105"/>
  <c r="T23" i="105"/>
  <c r="S23" i="105"/>
  <c r="R23" i="105"/>
  <c r="Q23" i="105"/>
  <c r="P23" i="105"/>
  <c r="O23" i="105"/>
  <c r="N23" i="105"/>
  <c r="M23" i="105"/>
  <c r="L23" i="105"/>
  <c r="K23" i="105"/>
  <c r="J23" i="105"/>
  <c r="I23" i="105"/>
  <c r="H23" i="105"/>
  <c r="G23" i="105"/>
  <c r="F23" i="105"/>
  <c r="E23" i="105"/>
  <c r="D23" i="105"/>
  <c r="X22" i="105"/>
  <c r="W22" i="105"/>
  <c r="V22" i="105"/>
  <c r="U22" i="105"/>
  <c r="T22" i="105"/>
  <c r="S22" i="105"/>
  <c r="R22" i="105"/>
  <c r="Q22" i="105"/>
  <c r="P22" i="105"/>
  <c r="O22" i="105"/>
  <c r="N22" i="105"/>
  <c r="M22" i="105"/>
  <c r="L22" i="105"/>
  <c r="K22" i="105"/>
  <c r="J22" i="105"/>
  <c r="I22" i="105"/>
  <c r="H22" i="105"/>
  <c r="G22" i="105"/>
  <c r="F22" i="105"/>
  <c r="E22" i="105"/>
  <c r="D22" i="105"/>
  <c r="X21" i="105"/>
  <c r="W21" i="105"/>
  <c r="V21" i="105"/>
  <c r="U21" i="105"/>
  <c r="T21" i="105"/>
  <c r="S21" i="105"/>
  <c r="R21" i="105"/>
  <c r="Q21" i="105"/>
  <c r="P21" i="105"/>
  <c r="O21" i="105"/>
  <c r="N21" i="105"/>
  <c r="M21" i="105"/>
  <c r="L21" i="105"/>
  <c r="K21" i="105"/>
  <c r="J21" i="105"/>
  <c r="I21" i="105"/>
  <c r="H21" i="105"/>
  <c r="G21" i="105"/>
  <c r="F21" i="105"/>
  <c r="E21" i="105"/>
  <c r="D21" i="105"/>
  <c r="X20" i="105"/>
  <c r="W20" i="105"/>
  <c r="V20" i="105"/>
  <c r="U20" i="105"/>
  <c r="T20" i="105"/>
  <c r="S20" i="105"/>
  <c r="R20" i="105"/>
  <c r="Q20" i="105"/>
  <c r="P20" i="105"/>
  <c r="O20" i="105"/>
  <c r="N20" i="105"/>
  <c r="M20" i="105"/>
  <c r="L20" i="105"/>
  <c r="K20" i="105"/>
  <c r="J20" i="105"/>
  <c r="I20" i="105"/>
  <c r="H20" i="105"/>
  <c r="G20" i="105"/>
  <c r="F20" i="105"/>
  <c r="E20" i="105"/>
  <c r="D20" i="105"/>
  <c r="X19" i="105"/>
  <c r="W19" i="105"/>
  <c r="V19" i="105"/>
  <c r="U19" i="105"/>
  <c r="T19" i="105"/>
  <c r="S19" i="105"/>
  <c r="R19" i="105"/>
  <c r="Q19" i="105"/>
  <c r="P19" i="105"/>
  <c r="O19" i="105"/>
  <c r="N19" i="105"/>
  <c r="M19" i="105"/>
  <c r="L19" i="105"/>
  <c r="K19" i="105"/>
  <c r="J19" i="105"/>
  <c r="I19" i="105"/>
  <c r="H19" i="105"/>
  <c r="G19" i="105"/>
  <c r="F19" i="105"/>
  <c r="E19" i="105"/>
  <c r="D19" i="105"/>
  <c r="X18" i="105"/>
  <c r="W18" i="105"/>
  <c r="V18" i="105"/>
  <c r="U18" i="105"/>
  <c r="T18" i="105"/>
  <c r="S18" i="105"/>
  <c r="R18" i="105"/>
  <c r="Q18" i="105"/>
  <c r="P18" i="105"/>
  <c r="O18" i="105"/>
  <c r="N18" i="105"/>
  <c r="M18" i="105"/>
  <c r="L18" i="105"/>
  <c r="K18" i="105"/>
  <c r="J18" i="105"/>
  <c r="I18" i="105"/>
  <c r="H18" i="105"/>
  <c r="G18" i="105"/>
  <c r="F18" i="105"/>
  <c r="E18" i="105"/>
  <c r="D18" i="105"/>
  <c r="X17" i="105"/>
  <c r="W17" i="105"/>
  <c r="V17" i="105"/>
  <c r="U17" i="105"/>
  <c r="T17" i="105"/>
  <c r="S17" i="105"/>
  <c r="R17" i="105"/>
  <c r="Q17" i="105"/>
  <c r="P17" i="105"/>
  <c r="O17" i="105"/>
  <c r="N17" i="105"/>
  <c r="M17" i="105"/>
  <c r="L17" i="105"/>
  <c r="K17" i="105"/>
  <c r="J17" i="105"/>
  <c r="I17" i="105"/>
  <c r="H17" i="105"/>
  <c r="G17" i="105"/>
  <c r="F17" i="105"/>
  <c r="E17" i="105"/>
  <c r="D17" i="105"/>
  <c r="X16" i="105"/>
  <c r="W16" i="105"/>
  <c r="V16" i="105"/>
  <c r="U16" i="105"/>
  <c r="T16" i="105"/>
  <c r="S16" i="105"/>
  <c r="R16" i="105"/>
  <c r="Q16" i="105"/>
  <c r="P16" i="105"/>
  <c r="O16" i="105"/>
  <c r="N16" i="105"/>
  <c r="M16" i="105"/>
  <c r="L16" i="105"/>
  <c r="K16" i="105"/>
  <c r="J16" i="105"/>
  <c r="I16" i="105"/>
  <c r="H16" i="105"/>
  <c r="G16" i="105"/>
  <c r="F16" i="105"/>
  <c r="E16" i="105"/>
  <c r="D16" i="105"/>
  <c r="X15" i="105"/>
  <c r="W15" i="105"/>
  <c r="V15" i="105"/>
  <c r="U15" i="105"/>
  <c r="T15" i="105"/>
  <c r="S15" i="105"/>
  <c r="R15" i="105"/>
  <c r="Q15" i="105"/>
  <c r="P15" i="105"/>
  <c r="O15" i="105"/>
  <c r="N15" i="105"/>
  <c r="M15" i="105"/>
  <c r="L15" i="105"/>
  <c r="K15" i="105"/>
  <c r="J15" i="105"/>
  <c r="I15" i="105"/>
  <c r="H15" i="105"/>
  <c r="G15" i="105"/>
  <c r="F15" i="105"/>
  <c r="E15" i="105"/>
  <c r="D15" i="105"/>
  <c r="X14" i="105"/>
  <c r="W14" i="105"/>
  <c r="V14" i="105"/>
  <c r="U14" i="105"/>
  <c r="T14" i="105"/>
  <c r="S14" i="105"/>
  <c r="R14" i="105"/>
  <c r="Q14" i="105"/>
  <c r="P14" i="105"/>
  <c r="O14" i="105"/>
  <c r="N14" i="105"/>
  <c r="M14" i="105"/>
  <c r="L14" i="105"/>
  <c r="K14" i="105"/>
  <c r="J14" i="105"/>
  <c r="I14" i="105"/>
  <c r="H14" i="105"/>
  <c r="G14" i="105"/>
  <c r="F14" i="105"/>
  <c r="E14" i="105"/>
  <c r="D14" i="105"/>
  <c r="X13" i="105"/>
  <c r="W13" i="105"/>
  <c r="V13" i="105"/>
  <c r="U13" i="105"/>
  <c r="T13" i="105"/>
  <c r="S13" i="105"/>
  <c r="R13" i="105"/>
  <c r="Q13" i="105"/>
  <c r="P13" i="105"/>
  <c r="O13" i="105"/>
  <c r="N13" i="105"/>
  <c r="M13" i="105"/>
  <c r="L13" i="105"/>
  <c r="K13" i="105"/>
  <c r="J13" i="105"/>
  <c r="I13" i="105"/>
  <c r="H13" i="105"/>
  <c r="G13" i="105"/>
  <c r="F13" i="105"/>
  <c r="E13" i="105"/>
  <c r="D13" i="105"/>
  <c r="X12" i="105"/>
  <c r="W12" i="105"/>
  <c r="V12" i="105"/>
  <c r="U12" i="105"/>
  <c r="T12" i="105"/>
  <c r="S12" i="105"/>
  <c r="R12" i="105"/>
  <c r="Q12" i="105"/>
  <c r="P12" i="105"/>
  <c r="O12" i="105"/>
  <c r="N12" i="105"/>
  <c r="M12" i="105"/>
  <c r="L12" i="105"/>
  <c r="K12" i="105"/>
  <c r="J12" i="105"/>
  <c r="I12" i="105"/>
  <c r="H12" i="105"/>
  <c r="G12" i="105"/>
  <c r="F12" i="105"/>
  <c r="E12" i="105"/>
  <c r="D12" i="105"/>
  <c r="X11" i="105"/>
  <c r="W11" i="105"/>
  <c r="V11" i="105"/>
  <c r="U11" i="105"/>
  <c r="T11" i="105"/>
  <c r="S11" i="105"/>
  <c r="R11" i="105"/>
  <c r="Q11" i="105"/>
  <c r="P11" i="105"/>
  <c r="O11" i="105"/>
  <c r="N11" i="105"/>
  <c r="M11" i="105"/>
  <c r="L11" i="105"/>
  <c r="K11" i="105"/>
  <c r="J11" i="105"/>
  <c r="I11" i="105"/>
  <c r="H11" i="105"/>
  <c r="G11" i="105"/>
  <c r="F11" i="105"/>
  <c r="E11" i="105"/>
  <c r="D11" i="105"/>
  <c r="X10" i="105"/>
  <c r="W10" i="105"/>
  <c r="V10" i="105"/>
  <c r="U10" i="105"/>
  <c r="T10" i="105"/>
  <c r="S10" i="105"/>
  <c r="R10" i="105"/>
  <c r="Q10" i="105"/>
  <c r="P10" i="105"/>
  <c r="O10" i="105"/>
  <c r="N10" i="105"/>
  <c r="M10" i="105"/>
  <c r="L10" i="105"/>
  <c r="K10" i="105"/>
  <c r="J10" i="105"/>
  <c r="I10" i="105"/>
  <c r="H10" i="105"/>
  <c r="G10" i="105"/>
  <c r="F10" i="105"/>
  <c r="E10" i="105"/>
  <c r="D10" i="105"/>
  <c r="X9" i="105"/>
  <c r="W9" i="105"/>
  <c r="V9" i="105"/>
  <c r="U9" i="105"/>
  <c r="T9" i="105"/>
  <c r="S9" i="105"/>
  <c r="R9" i="105"/>
  <c r="Q9" i="105"/>
  <c r="P9" i="105"/>
  <c r="O9" i="105"/>
  <c r="N9" i="105"/>
  <c r="M9" i="105"/>
  <c r="L9" i="105"/>
  <c r="K9" i="105"/>
  <c r="J9" i="105"/>
  <c r="I9" i="105"/>
  <c r="H9" i="105"/>
  <c r="G9" i="105"/>
  <c r="F9" i="105"/>
  <c r="E9" i="105"/>
  <c r="D9" i="105"/>
  <c r="X8" i="105"/>
  <c r="W8" i="105"/>
  <c r="V8" i="105"/>
  <c r="U8" i="105"/>
  <c r="T8" i="105"/>
  <c r="S8" i="105"/>
  <c r="R8" i="105"/>
  <c r="Q8" i="105"/>
  <c r="P8" i="105"/>
  <c r="O8" i="105"/>
  <c r="N8" i="105"/>
  <c r="M8" i="105"/>
  <c r="L8" i="105"/>
  <c r="K8" i="105"/>
  <c r="J8" i="105"/>
  <c r="I8" i="105"/>
  <c r="H8" i="105"/>
  <c r="G8" i="105"/>
  <c r="F8" i="105"/>
  <c r="E8" i="105"/>
  <c r="D8" i="105"/>
  <c r="X7" i="105"/>
  <c r="W7" i="105"/>
  <c r="V7" i="105"/>
  <c r="U7" i="105"/>
  <c r="T7" i="105"/>
  <c r="S7" i="105"/>
  <c r="R7" i="105"/>
  <c r="Q7" i="105"/>
  <c r="P7" i="105"/>
  <c r="O7" i="105"/>
  <c r="N7" i="105"/>
  <c r="M7" i="105"/>
  <c r="L7" i="105"/>
  <c r="K7" i="105"/>
  <c r="J7" i="105"/>
  <c r="I7" i="105"/>
  <c r="H7" i="105"/>
  <c r="G7" i="105"/>
  <c r="F7" i="105"/>
  <c r="E7" i="105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I30" i="1" s="1"/>
  <c r="U60" i="1"/>
  <c r="U59" i="1"/>
  <c r="U52" i="1"/>
  <c r="U53" i="1"/>
  <c r="U54" i="1"/>
  <c r="U55" i="1"/>
  <c r="U56" i="1"/>
  <c r="U57" i="1"/>
  <c r="U58" i="1"/>
  <c r="U47" i="1"/>
  <c r="U48" i="1"/>
  <c r="U49" i="1"/>
  <c r="U50" i="1"/>
  <c r="U51" i="1"/>
  <c r="U42" i="1"/>
  <c r="U43" i="1"/>
  <c r="U44" i="1"/>
  <c r="U45" i="1"/>
  <c r="U46" i="1"/>
  <c r="U26" i="1"/>
  <c r="U27" i="1"/>
  <c r="U28" i="1"/>
  <c r="U29" i="1"/>
  <c r="U31" i="1"/>
  <c r="U32" i="1"/>
  <c r="U33" i="1"/>
  <c r="U34" i="1"/>
  <c r="U35" i="1"/>
  <c r="U36" i="1"/>
  <c r="U37" i="1"/>
  <c r="U38" i="1"/>
  <c r="U39" i="1"/>
  <c r="U40" i="1"/>
  <c r="U41" i="1"/>
  <c r="U22" i="1"/>
  <c r="U23" i="1"/>
  <c r="U24" i="1"/>
  <c r="U25" i="1"/>
  <c r="U21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6" i="1"/>
  <c r="T6" i="1"/>
  <c r="X9" i="71"/>
  <c r="X10" i="71"/>
  <c r="X11" i="71"/>
  <c r="X12" i="71"/>
  <c r="X13" i="71"/>
  <c r="X14" i="71"/>
  <c r="X15" i="71"/>
  <c r="X16" i="71"/>
  <c r="X17" i="71"/>
  <c r="X18" i="71"/>
  <c r="X19" i="71"/>
  <c r="X20" i="71"/>
  <c r="X21" i="71"/>
  <c r="X22" i="71"/>
  <c r="X23" i="71"/>
  <c r="X24" i="71"/>
  <c r="X25" i="71"/>
  <c r="X26" i="71"/>
  <c r="X27" i="71"/>
  <c r="X28" i="71"/>
  <c r="X29" i="71"/>
  <c r="X30" i="71"/>
  <c r="X31" i="71"/>
  <c r="X32" i="71"/>
  <c r="X33" i="71"/>
  <c r="X34" i="71"/>
  <c r="X35" i="71"/>
  <c r="X36" i="71"/>
  <c r="X37" i="71"/>
  <c r="X38" i="71"/>
  <c r="X39" i="71"/>
  <c r="X40" i="71"/>
  <c r="X41" i="71"/>
  <c r="X42" i="71"/>
  <c r="X43" i="71"/>
  <c r="X44" i="71"/>
  <c r="X45" i="71"/>
  <c r="X46" i="71"/>
  <c r="X47" i="71"/>
  <c r="X48" i="71"/>
  <c r="X49" i="71"/>
  <c r="X50" i="71"/>
  <c r="X51" i="71"/>
  <c r="X52" i="71"/>
  <c r="X53" i="71"/>
  <c r="X54" i="71"/>
  <c r="X55" i="71"/>
  <c r="X56" i="71"/>
  <c r="X57" i="71"/>
  <c r="X58" i="71"/>
  <c r="X59" i="71"/>
  <c r="X60" i="71"/>
  <c r="X61" i="71"/>
  <c r="X62" i="71"/>
  <c r="X8" i="71"/>
  <c r="W9" i="71"/>
  <c r="W10" i="71"/>
  <c r="W11" i="71"/>
  <c r="W12" i="71"/>
  <c r="W13" i="71"/>
  <c r="W14" i="71"/>
  <c r="W15" i="71"/>
  <c r="W16" i="71"/>
  <c r="W17" i="71"/>
  <c r="W18" i="71"/>
  <c r="W19" i="71"/>
  <c r="W20" i="71"/>
  <c r="W21" i="71"/>
  <c r="W22" i="71"/>
  <c r="W23" i="71"/>
  <c r="W24" i="71"/>
  <c r="W25" i="71"/>
  <c r="W26" i="71"/>
  <c r="W27" i="71"/>
  <c r="W28" i="71"/>
  <c r="W29" i="71"/>
  <c r="W30" i="71"/>
  <c r="W31" i="71"/>
  <c r="W32" i="71"/>
  <c r="W33" i="71"/>
  <c r="W34" i="71"/>
  <c r="W35" i="71"/>
  <c r="W36" i="71"/>
  <c r="W37" i="71"/>
  <c r="W38" i="71"/>
  <c r="W39" i="71"/>
  <c r="W40" i="71"/>
  <c r="W41" i="71"/>
  <c r="W42" i="71"/>
  <c r="W43" i="71"/>
  <c r="W44" i="71"/>
  <c r="W45" i="71"/>
  <c r="W46" i="71"/>
  <c r="W47" i="71"/>
  <c r="W48" i="71"/>
  <c r="W49" i="71"/>
  <c r="W50" i="71"/>
  <c r="W51" i="71"/>
  <c r="W52" i="71"/>
  <c r="W53" i="71"/>
  <c r="W54" i="71"/>
  <c r="W55" i="71"/>
  <c r="W56" i="71"/>
  <c r="W57" i="71"/>
  <c r="W58" i="71"/>
  <c r="W59" i="71"/>
  <c r="W60" i="71"/>
  <c r="W61" i="71"/>
  <c r="W62" i="71"/>
  <c r="W8" i="71"/>
  <c r="V9" i="71"/>
  <c r="V10" i="71"/>
  <c r="V11" i="71"/>
  <c r="V12" i="71"/>
  <c r="V13" i="71"/>
  <c r="V14" i="71"/>
  <c r="V15" i="71"/>
  <c r="V16" i="71"/>
  <c r="V17" i="71"/>
  <c r="V18" i="71"/>
  <c r="V19" i="71"/>
  <c r="V20" i="71"/>
  <c r="V21" i="71"/>
  <c r="V22" i="71"/>
  <c r="V23" i="71"/>
  <c r="V24" i="71"/>
  <c r="V25" i="71"/>
  <c r="V26" i="71"/>
  <c r="V27" i="71"/>
  <c r="V28" i="71"/>
  <c r="V29" i="71"/>
  <c r="V30" i="71"/>
  <c r="V31" i="71"/>
  <c r="V32" i="71"/>
  <c r="V33" i="71"/>
  <c r="V34" i="71"/>
  <c r="V35" i="71"/>
  <c r="V36" i="71"/>
  <c r="V37" i="71"/>
  <c r="V38" i="71"/>
  <c r="V39" i="71"/>
  <c r="V40" i="71"/>
  <c r="V41" i="71"/>
  <c r="V42" i="71"/>
  <c r="V43" i="71"/>
  <c r="V44" i="71"/>
  <c r="V45" i="71"/>
  <c r="V46" i="71"/>
  <c r="V47" i="71"/>
  <c r="V48" i="71"/>
  <c r="V49" i="71"/>
  <c r="V50" i="71"/>
  <c r="V51" i="71"/>
  <c r="V52" i="71"/>
  <c r="V53" i="71"/>
  <c r="V54" i="71"/>
  <c r="V55" i="71"/>
  <c r="V56" i="71"/>
  <c r="V57" i="71"/>
  <c r="V58" i="71"/>
  <c r="V59" i="71"/>
  <c r="V60" i="71"/>
  <c r="V61" i="71"/>
  <c r="V62" i="71"/>
  <c r="V8" i="71"/>
  <c r="U9" i="71"/>
  <c r="U10" i="71"/>
  <c r="U11" i="71"/>
  <c r="U12" i="71"/>
  <c r="U13" i="71"/>
  <c r="U14" i="71"/>
  <c r="U15" i="71"/>
  <c r="U16" i="71"/>
  <c r="U17" i="71"/>
  <c r="U18" i="71"/>
  <c r="U19" i="71"/>
  <c r="U20" i="71"/>
  <c r="U21" i="71"/>
  <c r="U22" i="71"/>
  <c r="U23" i="71"/>
  <c r="U24" i="71"/>
  <c r="U25" i="71"/>
  <c r="U26" i="71"/>
  <c r="U27" i="71"/>
  <c r="U28" i="71"/>
  <c r="U29" i="71"/>
  <c r="U30" i="71"/>
  <c r="U31" i="71"/>
  <c r="U32" i="71"/>
  <c r="U33" i="71"/>
  <c r="U34" i="71"/>
  <c r="U35" i="71"/>
  <c r="U36" i="71"/>
  <c r="U37" i="71"/>
  <c r="U38" i="71"/>
  <c r="U39" i="71"/>
  <c r="U40" i="71"/>
  <c r="U41" i="71"/>
  <c r="U42" i="71"/>
  <c r="U43" i="71"/>
  <c r="U44" i="71"/>
  <c r="U45" i="71"/>
  <c r="U46" i="71"/>
  <c r="U47" i="71"/>
  <c r="U48" i="71"/>
  <c r="U49" i="71"/>
  <c r="U50" i="71"/>
  <c r="U51" i="71"/>
  <c r="U52" i="71"/>
  <c r="U53" i="71"/>
  <c r="U54" i="71"/>
  <c r="U55" i="71"/>
  <c r="U56" i="71"/>
  <c r="U57" i="71"/>
  <c r="U58" i="71"/>
  <c r="U59" i="71"/>
  <c r="U60" i="71"/>
  <c r="U61" i="71"/>
  <c r="U62" i="71"/>
  <c r="U8" i="71"/>
  <c r="T9" i="71"/>
  <c r="T10" i="71"/>
  <c r="T11" i="71"/>
  <c r="T12" i="71"/>
  <c r="T13" i="71"/>
  <c r="T14" i="71"/>
  <c r="T15" i="71"/>
  <c r="T16" i="71"/>
  <c r="T17" i="71"/>
  <c r="T18" i="71"/>
  <c r="T19" i="71"/>
  <c r="T20" i="71"/>
  <c r="T21" i="71"/>
  <c r="T22" i="71"/>
  <c r="T23" i="71"/>
  <c r="T24" i="71"/>
  <c r="T25" i="71"/>
  <c r="T26" i="71"/>
  <c r="T27" i="71"/>
  <c r="T28" i="71"/>
  <c r="T29" i="71"/>
  <c r="T30" i="71"/>
  <c r="T31" i="71"/>
  <c r="T32" i="71"/>
  <c r="T33" i="71"/>
  <c r="T34" i="71"/>
  <c r="T35" i="71"/>
  <c r="T36" i="71"/>
  <c r="T37" i="71"/>
  <c r="T38" i="71"/>
  <c r="T39" i="71"/>
  <c r="T40" i="71"/>
  <c r="T41" i="71"/>
  <c r="T42" i="71"/>
  <c r="T43" i="71"/>
  <c r="T44" i="71"/>
  <c r="T45" i="71"/>
  <c r="T46" i="71"/>
  <c r="T47" i="71"/>
  <c r="T48" i="71"/>
  <c r="T49" i="71"/>
  <c r="T50" i="71"/>
  <c r="T51" i="71"/>
  <c r="T52" i="71"/>
  <c r="T53" i="71"/>
  <c r="T54" i="71"/>
  <c r="T55" i="71"/>
  <c r="T56" i="71"/>
  <c r="T57" i="71"/>
  <c r="T58" i="71"/>
  <c r="T59" i="71"/>
  <c r="T60" i="71"/>
  <c r="T61" i="71"/>
  <c r="T62" i="71"/>
  <c r="T8" i="71"/>
  <c r="S9" i="71"/>
  <c r="S10" i="71"/>
  <c r="S11" i="71"/>
  <c r="S12" i="71"/>
  <c r="S13" i="71"/>
  <c r="S14" i="71"/>
  <c r="S15" i="71"/>
  <c r="S16" i="71"/>
  <c r="S17" i="71"/>
  <c r="S18" i="71"/>
  <c r="S19" i="71"/>
  <c r="S20" i="71"/>
  <c r="S21" i="71"/>
  <c r="S22" i="71"/>
  <c r="S23" i="71"/>
  <c r="S24" i="71"/>
  <c r="S25" i="71"/>
  <c r="S26" i="71"/>
  <c r="S27" i="71"/>
  <c r="S28" i="71"/>
  <c r="S29" i="71"/>
  <c r="S30" i="71"/>
  <c r="S31" i="71"/>
  <c r="S32" i="71"/>
  <c r="S33" i="71"/>
  <c r="S34" i="71"/>
  <c r="S35" i="71"/>
  <c r="S36" i="71"/>
  <c r="S37" i="71"/>
  <c r="S38" i="71"/>
  <c r="S39" i="71"/>
  <c r="S40" i="71"/>
  <c r="S41" i="71"/>
  <c r="S42" i="71"/>
  <c r="S43" i="71"/>
  <c r="S44" i="71"/>
  <c r="S45" i="71"/>
  <c r="S46" i="71"/>
  <c r="S47" i="71"/>
  <c r="S48" i="71"/>
  <c r="S49" i="71"/>
  <c r="S50" i="71"/>
  <c r="S51" i="71"/>
  <c r="S52" i="71"/>
  <c r="S53" i="71"/>
  <c r="S54" i="71"/>
  <c r="S55" i="71"/>
  <c r="S56" i="71"/>
  <c r="S57" i="71"/>
  <c r="S58" i="71"/>
  <c r="S59" i="71"/>
  <c r="S60" i="71"/>
  <c r="S61" i="71"/>
  <c r="S62" i="71"/>
  <c r="S8" i="71"/>
  <c r="R9" i="71"/>
  <c r="R10" i="71"/>
  <c r="R11" i="71"/>
  <c r="R12" i="71"/>
  <c r="R13" i="71"/>
  <c r="R14" i="71"/>
  <c r="R15" i="71"/>
  <c r="R16" i="71"/>
  <c r="R17" i="71"/>
  <c r="R18" i="71"/>
  <c r="R19" i="71"/>
  <c r="R20" i="71"/>
  <c r="R21" i="71"/>
  <c r="R22" i="71"/>
  <c r="R23" i="71"/>
  <c r="R24" i="71"/>
  <c r="R25" i="71"/>
  <c r="R26" i="71"/>
  <c r="R27" i="71"/>
  <c r="R28" i="71"/>
  <c r="R29" i="71"/>
  <c r="R30" i="71"/>
  <c r="R31" i="71"/>
  <c r="R32" i="71"/>
  <c r="R33" i="71"/>
  <c r="R34" i="71"/>
  <c r="R35" i="71"/>
  <c r="R36" i="71"/>
  <c r="R37" i="71"/>
  <c r="R38" i="71"/>
  <c r="R39" i="71"/>
  <c r="R40" i="71"/>
  <c r="R41" i="71"/>
  <c r="R42" i="71"/>
  <c r="R43" i="71"/>
  <c r="R44" i="71"/>
  <c r="R45" i="71"/>
  <c r="R46" i="71"/>
  <c r="R47" i="71"/>
  <c r="R48" i="71"/>
  <c r="R49" i="71"/>
  <c r="R50" i="71"/>
  <c r="R51" i="71"/>
  <c r="R52" i="71"/>
  <c r="R53" i="71"/>
  <c r="R54" i="71"/>
  <c r="R55" i="71"/>
  <c r="R56" i="71"/>
  <c r="R57" i="71"/>
  <c r="R58" i="71"/>
  <c r="R59" i="71"/>
  <c r="R60" i="71"/>
  <c r="R61" i="71"/>
  <c r="R62" i="71"/>
  <c r="R8" i="71"/>
  <c r="Q25" i="71"/>
  <c r="Q8" i="71"/>
  <c r="Q11" i="71"/>
  <c r="Q9" i="71"/>
  <c r="Q10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6" i="71"/>
  <c r="Q27" i="71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6" i="71"/>
  <c r="Q47" i="71"/>
  <c r="Q48" i="71"/>
  <c r="Q49" i="71"/>
  <c r="Q50" i="71"/>
  <c r="Q51" i="71"/>
  <c r="Q52" i="71"/>
  <c r="Q53" i="71"/>
  <c r="Q54" i="71"/>
  <c r="Q55" i="71"/>
  <c r="Q56" i="71"/>
  <c r="Q57" i="71"/>
  <c r="Q58" i="71"/>
  <c r="Q59" i="71"/>
  <c r="Q60" i="71"/>
  <c r="Q61" i="71"/>
  <c r="Q62" i="71"/>
  <c r="P9" i="71"/>
  <c r="P10" i="71"/>
  <c r="P11" i="71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51" i="71"/>
  <c r="P52" i="71"/>
  <c r="P53" i="71"/>
  <c r="P54" i="71"/>
  <c r="P55" i="71"/>
  <c r="P56" i="71"/>
  <c r="P57" i="71"/>
  <c r="P58" i="71"/>
  <c r="P59" i="71"/>
  <c r="P60" i="71"/>
  <c r="P61" i="71"/>
  <c r="P62" i="71"/>
  <c r="P8" i="71"/>
  <c r="O9" i="71"/>
  <c r="O10" i="71"/>
  <c r="O11" i="71"/>
  <c r="O12" i="71"/>
  <c r="O13" i="71"/>
  <c r="O14" i="71"/>
  <c r="O15" i="71"/>
  <c r="O16" i="71"/>
  <c r="O17" i="71"/>
  <c r="O18" i="71"/>
  <c r="O19" i="71"/>
  <c r="O20" i="71"/>
  <c r="O21" i="71"/>
  <c r="O22" i="71"/>
  <c r="O23" i="71"/>
  <c r="O24" i="71"/>
  <c r="O25" i="71"/>
  <c r="O26" i="71"/>
  <c r="O27" i="71"/>
  <c r="O28" i="71"/>
  <c r="O29" i="71"/>
  <c r="O30" i="71"/>
  <c r="O31" i="71"/>
  <c r="O32" i="71"/>
  <c r="O33" i="71"/>
  <c r="O34" i="71"/>
  <c r="O35" i="71"/>
  <c r="O36" i="71"/>
  <c r="O37" i="71"/>
  <c r="O38" i="71"/>
  <c r="O39" i="71"/>
  <c r="O40" i="71"/>
  <c r="O41" i="71"/>
  <c r="O42" i="71"/>
  <c r="O43" i="71"/>
  <c r="O44" i="71"/>
  <c r="O45" i="71"/>
  <c r="O46" i="71"/>
  <c r="O47" i="71"/>
  <c r="O48" i="71"/>
  <c r="O49" i="71"/>
  <c r="O50" i="71"/>
  <c r="O51" i="71"/>
  <c r="O52" i="71"/>
  <c r="O53" i="71"/>
  <c r="O54" i="71"/>
  <c r="O55" i="71"/>
  <c r="O56" i="71"/>
  <c r="O57" i="71"/>
  <c r="O58" i="71"/>
  <c r="O59" i="71"/>
  <c r="O60" i="71"/>
  <c r="O61" i="71"/>
  <c r="O62" i="71"/>
  <c r="O8" i="71"/>
  <c r="N9" i="71"/>
  <c r="N10" i="71"/>
  <c r="N11" i="71"/>
  <c r="N12" i="71"/>
  <c r="N13" i="71"/>
  <c r="N14" i="71"/>
  <c r="N15" i="71"/>
  <c r="N16" i="71"/>
  <c r="N17" i="71"/>
  <c r="N18" i="71"/>
  <c r="N19" i="71"/>
  <c r="N20" i="71"/>
  <c r="N21" i="71"/>
  <c r="N22" i="71"/>
  <c r="N23" i="71"/>
  <c r="N24" i="71"/>
  <c r="N25" i="71"/>
  <c r="N26" i="71"/>
  <c r="N27" i="71"/>
  <c r="N28" i="71"/>
  <c r="N29" i="71"/>
  <c r="N30" i="71"/>
  <c r="N31" i="71"/>
  <c r="N32" i="71"/>
  <c r="N33" i="71"/>
  <c r="N34" i="71"/>
  <c r="N35" i="71"/>
  <c r="N36" i="71"/>
  <c r="N37" i="71"/>
  <c r="N38" i="71"/>
  <c r="N39" i="71"/>
  <c r="N40" i="71"/>
  <c r="N41" i="71"/>
  <c r="N42" i="71"/>
  <c r="N43" i="71"/>
  <c r="N44" i="71"/>
  <c r="N45" i="71"/>
  <c r="N46" i="71"/>
  <c r="N47" i="71"/>
  <c r="N48" i="71"/>
  <c r="N49" i="71"/>
  <c r="N50" i="71"/>
  <c r="N51" i="71"/>
  <c r="N52" i="71"/>
  <c r="N53" i="71"/>
  <c r="N54" i="71"/>
  <c r="N55" i="71"/>
  <c r="N56" i="71"/>
  <c r="N57" i="71"/>
  <c r="N58" i="71"/>
  <c r="N59" i="71"/>
  <c r="N60" i="71"/>
  <c r="N61" i="71"/>
  <c r="N62" i="71"/>
  <c r="N8" i="71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22" i="71"/>
  <c r="M23" i="71"/>
  <c r="M24" i="71"/>
  <c r="M25" i="71"/>
  <c r="M26" i="71"/>
  <c r="M27" i="71"/>
  <c r="M28" i="71"/>
  <c r="M29" i="71"/>
  <c r="M30" i="71"/>
  <c r="M31" i="71"/>
  <c r="M32" i="71"/>
  <c r="M33" i="71"/>
  <c r="M34" i="71"/>
  <c r="M35" i="71"/>
  <c r="M36" i="71"/>
  <c r="M37" i="71"/>
  <c r="M38" i="71"/>
  <c r="M39" i="71"/>
  <c r="M40" i="71"/>
  <c r="M41" i="71"/>
  <c r="M42" i="71"/>
  <c r="M43" i="71"/>
  <c r="M44" i="71"/>
  <c r="M45" i="71"/>
  <c r="M46" i="71"/>
  <c r="M47" i="71"/>
  <c r="M48" i="71"/>
  <c r="M49" i="71"/>
  <c r="M50" i="71"/>
  <c r="M51" i="71"/>
  <c r="M52" i="71"/>
  <c r="M53" i="71"/>
  <c r="M54" i="71"/>
  <c r="M55" i="71"/>
  <c r="M56" i="71"/>
  <c r="M57" i="71"/>
  <c r="M58" i="71"/>
  <c r="M59" i="71"/>
  <c r="M60" i="71"/>
  <c r="M61" i="71"/>
  <c r="M62" i="71"/>
  <c r="M8" i="71"/>
  <c r="L8" i="71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6" i="71"/>
  <c r="L47" i="71"/>
  <c r="L48" i="71"/>
  <c r="L49" i="71"/>
  <c r="L50" i="71"/>
  <c r="L51" i="71"/>
  <c r="L52" i="71"/>
  <c r="L53" i="71"/>
  <c r="L54" i="71"/>
  <c r="L55" i="71"/>
  <c r="L56" i="71"/>
  <c r="L57" i="71"/>
  <c r="L58" i="71"/>
  <c r="L59" i="71"/>
  <c r="L60" i="71"/>
  <c r="L61" i="71"/>
  <c r="L62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8" i="71"/>
  <c r="J9" i="71"/>
  <c r="J10" i="71"/>
  <c r="J11" i="71"/>
  <c r="J12" i="71"/>
  <c r="J13" i="71"/>
  <c r="J14" i="71"/>
  <c r="J15" i="71"/>
  <c r="J16" i="71"/>
  <c r="J17" i="71"/>
  <c r="J18" i="71"/>
  <c r="J19" i="71"/>
  <c r="J20" i="71"/>
  <c r="J21" i="71"/>
  <c r="J22" i="71"/>
  <c r="J23" i="71"/>
  <c r="J24" i="71"/>
  <c r="J25" i="71"/>
  <c r="J26" i="71"/>
  <c r="J27" i="71"/>
  <c r="J28" i="71"/>
  <c r="J29" i="71"/>
  <c r="J30" i="71"/>
  <c r="J31" i="71"/>
  <c r="J32" i="71"/>
  <c r="J33" i="71"/>
  <c r="J34" i="71"/>
  <c r="J35" i="71"/>
  <c r="J36" i="71"/>
  <c r="J37" i="71"/>
  <c r="J38" i="71"/>
  <c r="J39" i="71"/>
  <c r="J40" i="71"/>
  <c r="J41" i="71"/>
  <c r="J42" i="71"/>
  <c r="J43" i="71"/>
  <c r="J44" i="71"/>
  <c r="J45" i="71"/>
  <c r="J46" i="71"/>
  <c r="J47" i="71"/>
  <c r="J48" i="71"/>
  <c r="J49" i="71"/>
  <c r="J50" i="71"/>
  <c r="J51" i="71"/>
  <c r="J52" i="71"/>
  <c r="J53" i="71"/>
  <c r="J54" i="71"/>
  <c r="J55" i="71"/>
  <c r="J56" i="71"/>
  <c r="J57" i="71"/>
  <c r="J58" i="71"/>
  <c r="J59" i="71"/>
  <c r="J60" i="71"/>
  <c r="J61" i="71"/>
  <c r="J62" i="71"/>
  <c r="J8" i="71"/>
  <c r="I9" i="71"/>
  <c r="I10" i="71"/>
  <c r="I11" i="71"/>
  <c r="I12" i="71"/>
  <c r="I13" i="71"/>
  <c r="I14" i="71"/>
  <c r="I15" i="71"/>
  <c r="I16" i="71"/>
  <c r="I17" i="71"/>
  <c r="I18" i="71"/>
  <c r="I19" i="71"/>
  <c r="I20" i="71"/>
  <c r="I21" i="71"/>
  <c r="I22" i="71"/>
  <c r="I23" i="71"/>
  <c r="I24" i="71"/>
  <c r="I25" i="71"/>
  <c r="I26" i="71"/>
  <c r="I27" i="71"/>
  <c r="I28" i="71"/>
  <c r="I29" i="71"/>
  <c r="I30" i="71"/>
  <c r="I31" i="71"/>
  <c r="I32" i="71"/>
  <c r="I33" i="71"/>
  <c r="I34" i="71"/>
  <c r="I35" i="71"/>
  <c r="I36" i="71"/>
  <c r="I37" i="71"/>
  <c r="I38" i="71"/>
  <c r="I39" i="71"/>
  <c r="I40" i="71"/>
  <c r="I41" i="71"/>
  <c r="I42" i="71"/>
  <c r="I43" i="71"/>
  <c r="I44" i="71"/>
  <c r="I45" i="71"/>
  <c r="I46" i="71"/>
  <c r="I47" i="71"/>
  <c r="I48" i="71"/>
  <c r="I49" i="71"/>
  <c r="I50" i="71"/>
  <c r="I51" i="71"/>
  <c r="I52" i="71"/>
  <c r="I53" i="71"/>
  <c r="I54" i="71"/>
  <c r="I55" i="71"/>
  <c r="I56" i="71"/>
  <c r="I57" i="71"/>
  <c r="I58" i="71"/>
  <c r="I59" i="71"/>
  <c r="I60" i="71"/>
  <c r="I61" i="71"/>
  <c r="I62" i="71"/>
  <c r="I8" i="7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H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27" i="71"/>
  <c r="G28" i="71"/>
  <c r="G29" i="71"/>
  <c r="G30" i="71"/>
  <c r="G31" i="71"/>
  <c r="G32" i="71"/>
  <c r="G33" i="71"/>
  <c r="G34" i="71"/>
  <c r="G35" i="71"/>
  <c r="G36" i="71"/>
  <c r="G37" i="71"/>
  <c r="G38" i="71"/>
  <c r="G39" i="71"/>
  <c r="G40" i="71"/>
  <c r="G41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8" i="71"/>
  <c r="F9" i="71"/>
  <c r="F10" i="71"/>
  <c r="F11" i="71"/>
  <c r="F12" i="71"/>
  <c r="F13" i="71"/>
  <c r="F14" i="71"/>
  <c r="F15" i="71"/>
  <c r="F16" i="71"/>
  <c r="F17" i="71"/>
  <c r="F18" i="71"/>
  <c r="F19" i="71"/>
  <c r="F20" i="71"/>
  <c r="F21" i="71"/>
  <c r="F22" i="71"/>
  <c r="F23" i="71"/>
  <c r="F24" i="71"/>
  <c r="F25" i="71"/>
  <c r="F26" i="71"/>
  <c r="F27" i="71"/>
  <c r="F28" i="71"/>
  <c r="F29" i="71"/>
  <c r="F30" i="71"/>
  <c r="F31" i="71"/>
  <c r="F32" i="71"/>
  <c r="F33" i="71"/>
  <c r="F34" i="71"/>
  <c r="F35" i="71"/>
  <c r="F36" i="71"/>
  <c r="F37" i="71"/>
  <c r="F38" i="71"/>
  <c r="F39" i="71"/>
  <c r="F40" i="71"/>
  <c r="F41" i="71"/>
  <c r="F42" i="71"/>
  <c r="F43" i="71"/>
  <c r="F44" i="71"/>
  <c r="F45" i="71"/>
  <c r="F46" i="71"/>
  <c r="F47" i="71"/>
  <c r="F48" i="71"/>
  <c r="F49" i="71"/>
  <c r="F50" i="71"/>
  <c r="F51" i="71"/>
  <c r="F52" i="71"/>
  <c r="F53" i="71"/>
  <c r="F54" i="71"/>
  <c r="F55" i="71"/>
  <c r="F56" i="71"/>
  <c r="F57" i="71"/>
  <c r="F58" i="71"/>
  <c r="F59" i="71"/>
  <c r="F60" i="71"/>
  <c r="F61" i="71"/>
  <c r="F62" i="71"/>
  <c r="F8" i="71"/>
  <c r="E9" i="71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54" i="71"/>
  <c r="E55" i="71"/>
  <c r="E56" i="71"/>
  <c r="E57" i="71"/>
  <c r="E58" i="71"/>
  <c r="E59" i="71"/>
  <c r="E60" i="71"/>
  <c r="E61" i="71"/>
  <c r="E62" i="71"/>
  <c r="E8" i="71"/>
  <c r="L59" i="1"/>
  <c r="M59" i="1"/>
  <c r="N59" i="1"/>
  <c r="O59" i="1"/>
  <c r="P59" i="1"/>
  <c r="Q59" i="1"/>
  <c r="R59" i="1"/>
  <c r="S59" i="1"/>
  <c r="T59" i="1"/>
  <c r="V59" i="1"/>
  <c r="W59" i="1"/>
  <c r="X59" i="1"/>
  <c r="Y59" i="1"/>
  <c r="Z59" i="1"/>
  <c r="AA59" i="1"/>
  <c r="AB59" i="1"/>
  <c r="AC59" i="1"/>
  <c r="AD59" i="1"/>
  <c r="AE59" i="1"/>
  <c r="AF59" i="1"/>
  <c r="H59" i="1"/>
  <c r="L51" i="1"/>
  <c r="H51" i="1" s="1"/>
  <c r="M51" i="1"/>
  <c r="N51" i="1"/>
  <c r="O51" i="1"/>
  <c r="P51" i="1"/>
  <c r="Q51" i="1"/>
  <c r="R51" i="1"/>
  <c r="S51" i="1"/>
  <c r="T51" i="1"/>
  <c r="V51" i="1"/>
  <c r="W51" i="1"/>
  <c r="X51" i="1"/>
  <c r="Y51" i="1"/>
  <c r="Z51" i="1"/>
  <c r="AA51" i="1"/>
  <c r="AB51" i="1"/>
  <c r="AC51" i="1"/>
  <c r="AD51" i="1"/>
  <c r="AE51" i="1"/>
  <c r="AF51" i="1"/>
  <c r="L46" i="1"/>
  <c r="M46" i="1"/>
  <c r="N46" i="1"/>
  <c r="I46" i="1" s="1"/>
  <c r="O46" i="1"/>
  <c r="P46" i="1"/>
  <c r="Q46" i="1"/>
  <c r="R46" i="1"/>
  <c r="S46" i="1"/>
  <c r="T46" i="1"/>
  <c r="V46" i="1"/>
  <c r="W46" i="1"/>
  <c r="X46" i="1"/>
  <c r="Y46" i="1"/>
  <c r="Z46" i="1"/>
  <c r="AA46" i="1"/>
  <c r="AB46" i="1"/>
  <c r="AC46" i="1"/>
  <c r="AD46" i="1"/>
  <c r="AE46" i="1"/>
  <c r="AF46" i="1"/>
  <c r="L41" i="1"/>
  <c r="M41" i="1"/>
  <c r="G41" i="1" s="1"/>
  <c r="N41" i="1"/>
  <c r="O41" i="1"/>
  <c r="P41" i="1"/>
  <c r="Q41" i="1"/>
  <c r="R41" i="1"/>
  <c r="S41" i="1"/>
  <c r="T41" i="1"/>
  <c r="V41" i="1"/>
  <c r="W41" i="1"/>
  <c r="X41" i="1"/>
  <c r="Y41" i="1"/>
  <c r="Z41" i="1"/>
  <c r="AA41" i="1"/>
  <c r="AB41" i="1"/>
  <c r="AC41" i="1"/>
  <c r="AD41" i="1"/>
  <c r="AE41" i="1"/>
  <c r="AF41" i="1"/>
  <c r="C60" i="104"/>
  <c r="E60" i="104"/>
  <c r="G60" i="104"/>
  <c r="H60" i="104"/>
  <c r="C59" i="104"/>
  <c r="E59" i="104"/>
  <c r="G59" i="104"/>
  <c r="H59" i="104"/>
  <c r="C58" i="104"/>
  <c r="E58" i="104"/>
  <c r="G58" i="104"/>
  <c r="H58" i="104"/>
  <c r="C57" i="104"/>
  <c r="E57" i="104"/>
  <c r="G57" i="104"/>
  <c r="H57" i="104"/>
  <c r="C56" i="104"/>
  <c r="E56" i="104"/>
  <c r="G56" i="104"/>
  <c r="H56" i="104"/>
  <c r="C55" i="104"/>
  <c r="E55" i="104"/>
  <c r="G55" i="104"/>
  <c r="H55" i="104"/>
  <c r="C54" i="104"/>
  <c r="E54" i="104"/>
  <c r="G54" i="104"/>
  <c r="H54" i="104"/>
  <c r="C53" i="104"/>
  <c r="E53" i="104"/>
  <c r="G53" i="104"/>
  <c r="H53" i="104"/>
  <c r="C52" i="104"/>
  <c r="E52" i="104"/>
  <c r="G52" i="104"/>
  <c r="H52" i="104"/>
  <c r="C51" i="104"/>
  <c r="E51" i="104"/>
  <c r="G51" i="104"/>
  <c r="H51" i="104"/>
  <c r="C50" i="104"/>
  <c r="E50" i="104"/>
  <c r="G50" i="104"/>
  <c r="H50" i="104"/>
  <c r="C49" i="104"/>
  <c r="E49" i="104"/>
  <c r="G49" i="104"/>
  <c r="H49" i="104"/>
  <c r="C48" i="104"/>
  <c r="E48" i="104"/>
  <c r="G48" i="104"/>
  <c r="H48" i="104"/>
  <c r="C47" i="104"/>
  <c r="E47" i="104"/>
  <c r="G47" i="104"/>
  <c r="H47" i="104"/>
  <c r="C46" i="104"/>
  <c r="E46" i="104"/>
  <c r="G46" i="104"/>
  <c r="H46" i="104"/>
  <c r="C45" i="104"/>
  <c r="E45" i="104"/>
  <c r="G45" i="104"/>
  <c r="H45" i="104"/>
  <c r="C44" i="104"/>
  <c r="E44" i="104"/>
  <c r="G44" i="104"/>
  <c r="H44" i="104"/>
  <c r="C43" i="104"/>
  <c r="E43" i="104"/>
  <c r="G43" i="104"/>
  <c r="H43" i="104"/>
  <c r="C42" i="104"/>
  <c r="E42" i="104"/>
  <c r="G42" i="104"/>
  <c r="H42" i="104"/>
  <c r="C41" i="104"/>
  <c r="E41" i="104"/>
  <c r="G41" i="104"/>
  <c r="H41" i="104"/>
  <c r="C40" i="104"/>
  <c r="E40" i="104"/>
  <c r="G40" i="104"/>
  <c r="H40" i="104"/>
  <c r="C39" i="104"/>
  <c r="E39" i="104"/>
  <c r="G39" i="104"/>
  <c r="H39" i="104"/>
  <c r="C38" i="104"/>
  <c r="E38" i="104"/>
  <c r="G38" i="104"/>
  <c r="H38" i="104"/>
  <c r="C37" i="104"/>
  <c r="E37" i="104"/>
  <c r="G37" i="104"/>
  <c r="H37" i="104"/>
  <c r="C36" i="104"/>
  <c r="E36" i="104"/>
  <c r="G36" i="104"/>
  <c r="H36" i="104"/>
  <c r="C35" i="104"/>
  <c r="E35" i="104"/>
  <c r="G35" i="104"/>
  <c r="H35" i="104"/>
  <c r="C34" i="104"/>
  <c r="E34" i="104"/>
  <c r="G34" i="104"/>
  <c r="H34" i="104"/>
  <c r="C33" i="104"/>
  <c r="E33" i="104"/>
  <c r="G33" i="104"/>
  <c r="H33" i="104"/>
  <c r="C32" i="104"/>
  <c r="E32" i="104"/>
  <c r="G32" i="104"/>
  <c r="H32" i="104"/>
  <c r="C31" i="104"/>
  <c r="E31" i="104"/>
  <c r="G31" i="104"/>
  <c r="H31" i="104"/>
  <c r="C30" i="104"/>
  <c r="E30" i="104"/>
  <c r="G30" i="104"/>
  <c r="H30" i="104"/>
  <c r="C29" i="104"/>
  <c r="E29" i="104"/>
  <c r="G29" i="104"/>
  <c r="H29" i="104"/>
  <c r="C28" i="104"/>
  <c r="E28" i="104"/>
  <c r="G28" i="104"/>
  <c r="H28" i="104"/>
  <c r="C27" i="104"/>
  <c r="E27" i="104"/>
  <c r="G27" i="104"/>
  <c r="H27" i="104"/>
  <c r="C26" i="104"/>
  <c r="E26" i="104"/>
  <c r="G26" i="104"/>
  <c r="H26" i="104"/>
  <c r="C25" i="104"/>
  <c r="E25" i="104"/>
  <c r="G25" i="104"/>
  <c r="H25" i="104"/>
  <c r="C24" i="104"/>
  <c r="E24" i="104"/>
  <c r="G24" i="104"/>
  <c r="H24" i="104"/>
  <c r="C23" i="104"/>
  <c r="E23" i="104"/>
  <c r="G23" i="104"/>
  <c r="H23" i="104"/>
  <c r="C22" i="104"/>
  <c r="E22" i="104"/>
  <c r="G22" i="104"/>
  <c r="H22" i="104"/>
  <c r="C21" i="104"/>
  <c r="E21" i="104"/>
  <c r="G21" i="104"/>
  <c r="H21" i="104"/>
  <c r="C20" i="104"/>
  <c r="E20" i="104"/>
  <c r="G20" i="104"/>
  <c r="H20" i="104"/>
  <c r="C19" i="104"/>
  <c r="E19" i="104"/>
  <c r="G19" i="104"/>
  <c r="H19" i="104"/>
  <c r="C18" i="104"/>
  <c r="E18" i="104"/>
  <c r="G18" i="104"/>
  <c r="H18" i="104"/>
  <c r="C17" i="104"/>
  <c r="E17" i="104"/>
  <c r="G17" i="104"/>
  <c r="H17" i="104"/>
  <c r="L15" i="1"/>
  <c r="H15" i="1" s="1"/>
  <c r="M15" i="1"/>
  <c r="N15" i="1"/>
  <c r="O15" i="1"/>
  <c r="P15" i="1"/>
  <c r="Q15" i="1"/>
  <c r="R15" i="1"/>
  <c r="S15" i="1"/>
  <c r="T15" i="1"/>
  <c r="G15" i="1" s="1"/>
  <c r="V15" i="1"/>
  <c r="W15" i="1"/>
  <c r="X15" i="1"/>
  <c r="Y15" i="1"/>
  <c r="Z15" i="1"/>
  <c r="AA15" i="1"/>
  <c r="AB15" i="1"/>
  <c r="AC15" i="1"/>
  <c r="AD15" i="1"/>
  <c r="AE15" i="1"/>
  <c r="AF15" i="1"/>
  <c r="L6" i="1"/>
  <c r="I6" i="1" s="1"/>
  <c r="M6" i="1"/>
  <c r="N6" i="1"/>
  <c r="O6" i="1"/>
  <c r="P6" i="1"/>
  <c r="Q6" i="1"/>
  <c r="R6" i="1"/>
  <c r="S6" i="1"/>
  <c r="V6" i="1"/>
  <c r="W6" i="1"/>
  <c r="X6" i="1"/>
  <c r="Y6" i="1"/>
  <c r="Z6" i="1"/>
  <c r="AA6" i="1"/>
  <c r="AB6" i="1"/>
  <c r="AC6" i="1"/>
  <c r="AD6" i="1"/>
  <c r="AE6" i="1"/>
  <c r="AF6" i="1"/>
  <c r="L7" i="1"/>
  <c r="M7" i="1"/>
  <c r="I7" i="1" s="1"/>
  <c r="N7" i="1"/>
  <c r="O7" i="1"/>
  <c r="P7" i="1"/>
  <c r="Q7" i="1"/>
  <c r="R7" i="1"/>
  <c r="S7" i="1"/>
  <c r="T7" i="1"/>
  <c r="V7" i="1"/>
  <c r="W7" i="1"/>
  <c r="X7" i="1"/>
  <c r="Y7" i="1"/>
  <c r="Z7" i="1"/>
  <c r="AA7" i="1"/>
  <c r="AB7" i="1"/>
  <c r="AC7" i="1"/>
  <c r="AD7" i="1"/>
  <c r="AE7" i="1"/>
  <c r="AF7" i="1"/>
  <c r="L8" i="1"/>
  <c r="M8" i="1"/>
  <c r="I8" i="1" s="1"/>
  <c r="N8" i="1"/>
  <c r="O8" i="1"/>
  <c r="P8" i="1"/>
  <c r="Q8" i="1"/>
  <c r="R8" i="1"/>
  <c r="S8" i="1"/>
  <c r="T8" i="1"/>
  <c r="V8" i="1"/>
  <c r="W8" i="1"/>
  <c r="X8" i="1"/>
  <c r="Y8" i="1"/>
  <c r="Z8" i="1"/>
  <c r="AA8" i="1"/>
  <c r="AB8" i="1"/>
  <c r="AC8" i="1"/>
  <c r="AD8" i="1"/>
  <c r="AE8" i="1"/>
  <c r="AF8" i="1"/>
  <c r="L9" i="1"/>
  <c r="I9" i="1" s="1"/>
  <c r="M9" i="1"/>
  <c r="G9" i="1" s="1"/>
  <c r="N9" i="1"/>
  <c r="O9" i="1"/>
  <c r="P9" i="1"/>
  <c r="Q9" i="1"/>
  <c r="R9" i="1"/>
  <c r="S9" i="1"/>
  <c r="T9" i="1"/>
  <c r="V9" i="1"/>
  <c r="W9" i="1"/>
  <c r="X9" i="1"/>
  <c r="Y9" i="1"/>
  <c r="Z9" i="1"/>
  <c r="AA9" i="1"/>
  <c r="AB9" i="1"/>
  <c r="AC9" i="1"/>
  <c r="AD9" i="1"/>
  <c r="AE9" i="1"/>
  <c r="AF9" i="1"/>
  <c r="L10" i="1"/>
  <c r="I10" i="1" s="1"/>
  <c r="M10" i="1"/>
  <c r="H10" i="1" s="1"/>
  <c r="N10" i="1"/>
  <c r="O10" i="1"/>
  <c r="P10" i="1"/>
  <c r="Q10" i="1"/>
  <c r="R10" i="1"/>
  <c r="S10" i="1"/>
  <c r="T10" i="1"/>
  <c r="V10" i="1"/>
  <c r="W10" i="1"/>
  <c r="X10" i="1"/>
  <c r="Y10" i="1"/>
  <c r="Z10" i="1"/>
  <c r="AA10" i="1"/>
  <c r="AB10" i="1"/>
  <c r="AC10" i="1"/>
  <c r="AD10" i="1"/>
  <c r="AE10" i="1"/>
  <c r="AF10" i="1"/>
  <c r="L11" i="1"/>
  <c r="I11" i="1" s="1"/>
  <c r="M11" i="1"/>
  <c r="H11" i="1" s="1"/>
  <c r="N11" i="1"/>
  <c r="O11" i="1"/>
  <c r="P11" i="1"/>
  <c r="Q11" i="1"/>
  <c r="R11" i="1"/>
  <c r="S11" i="1"/>
  <c r="T11" i="1"/>
  <c r="V11" i="1"/>
  <c r="W11" i="1"/>
  <c r="X11" i="1"/>
  <c r="Y11" i="1"/>
  <c r="Z11" i="1"/>
  <c r="AA11" i="1"/>
  <c r="AB11" i="1"/>
  <c r="AC11" i="1"/>
  <c r="AD11" i="1"/>
  <c r="AE11" i="1"/>
  <c r="AF11" i="1"/>
  <c r="L12" i="1"/>
  <c r="I12" i="1" s="1"/>
  <c r="M12" i="1"/>
  <c r="H12" i="1" s="1"/>
  <c r="N12" i="1"/>
  <c r="O12" i="1"/>
  <c r="P12" i="1"/>
  <c r="Q12" i="1"/>
  <c r="R12" i="1"/>
  <c r="S12" i="1"/>
  <c r="T12" i="1"/>
  <c r="V12" i="1"/>
  <c r="W12" i="1"/>
  <c r="X12" i="1"/>
  <c r="Y12" i="1"/>
  <c r="Z12" i="1"/>
  <c r="AA12" i="1"/>
  <c r="AB12" i="1"/>
  <c r="AC12" i="1"/>
  <c r="AD12" i="1"/>
  <c r="AE12" i="1"/>
  <c r="AF12" i="1"/>
  <c r="L13" i="1"/>
  <c r="I13" i="1" s="1"/>
  <c r="M13" i="1"/>
  <c r="H13" i="1" s="1"/>
  <c r="N13" i="1"/>
  <c r="O13" i="1"/>
  <c r="P13" i="1"/>
  <c r="Q13" i="1"/>
  <c r="R13" i="1"/>
  <c r="S13" i="1"/>
  <c r="T13" i="1"/>
  <c r="V13" i="1"/>
  <c r="W13" i="1"/>
  <c r="X13" i="1"/>
  <c r="Y13" i="1"/>
  <c r="Z13" i="1"/>
  <c r="AA13" i="1"/>
  <c r="AB13" i="1"/>
  <c r="AC13" i="1"/>
  <c r="AD13" i="1"/>
  <c r="AE13" i="1"/>
  <c r="AF13" i="1"/>
  <c r="L14" i="1"/>
  <c r="I14" i="1" s="1"/>
  <c r="M14" i="1"/>
  <c r="H14" i="1" s="1"/>
  <c r="N14" i="1"/>
  <c r="O14" i="1"/>
  <c r="P14" i="1"/>
  <c r="Q14" i="1"/>
  <c r="R14" i="1"/>
  <c r="S14" i="1"/>
  <c r="T14" i="1"/>
  <c r="V14" i="1"/>
  <c r="W14" i="1"/>
  <c r="X14" i="1"/>
  <c r="Y14" i="1"/>
  <c r="Z14" i="1"/>
  <c r="AA14" i="1"/>
  <c r="AB14" i="1"/>
  <c r="AC14" i="1"/>
  <c r="AD14" i="1"/>
  <c r="AE14" i="1"/>
  <c r="AF14" i="1"/>
  <c r="L16" i="1"/>
  <c r="I16" i="1" s="1"/>
  <c r="M16" i="1"/>
  <c r="H16" i="1" s="1"/>
  <c r="N16" i="1"/>
  <c r="O16" i="1"/>
  <c r="P16" i="1"/>
  <c r="Q16" i="1"/>
  <c r="R16" i="1"/>
  <c r="S16" i="1"/>
  <c r="T16" i="1"/>
  <c r="V16" i="1"/>
  <c r="W16" i="1"/>
  <c r="X16" i="1"/>
  <c r="Y16" i="1"/>
  <c r="Z16" i="1"/>
  <c r="AA16" i="1"/>
  <c r="AB16" i="1"/>
  <c r="AC16" i="1"/>
  <c r="AD16" i="1"/>
  <c r="AE16" i="1"/>
  <c r="AF16" i="1"/>
  <c r="L17" i="1"/>
  <c r="I17" i="1" s="1"/>
  <c r="M17" i="1"/>
  <c r="H17" i="1" s="1"/>
  <c r="N17" i="1"/>
  <c r="O17" i="1"/>
  <c r="P17" i="1"/>
  <c r="Q17" i="1"/>
  <c r="R17" i="1"/>
  <c r="S17" i="1"/>
  <c r="T17" i="1"/>
  <c r="V17" i="1"/>
  <c r="W17" i="1"/>
  <c r="X17" i="1"/>
  <c r="Y17" i="1"/>
  <c r="Z17" i="1"/>
  <c r="AA17" i="1"/>
  <c r="AB17" i="1"/>
  <c r="AC17" i="1"/>
  <c r="AD17" i="1"/>
  <c r="AE17" i="1"/>
  <c r="AF17" i="1"/>
  <c r="L18" i="1"/>
  <c r="I18" i="1" s="1"/>
  <c r="M18" i="1"/>
  <c r="H18" i="1" s="1"/>
  <c r="N18" i="1"/>
  <c r="O18" i="1"/>
  <c r="P18" i="1"/>
  <c r="Q18" i="1"/>
  <c r="R18" i="1"/>
  <c r="S18" i="1"/>
  <c r="T18" i="1"/>
  <c r="V18" i="1"/>
  <c r="W18" i="1"/>
  <c r="X18" i="1"/>
  <c r="Y18" i="1"/>
  <c r="Z18" i="1"/>
  <c r="AA18" i="1"/>
  <c r="AB18" i="1"/>
  <c r="AC18" i="1"/>
  <c r="AD18" i="1"/>
  <c r="AE18" i="1"/>
  <c r="AF18" i="1"/>
  <c r="L19" i="1"/>
  <c r="I19" i="1" s="1"/>
  <c r="M19" i="1"/>
  <c r="H19" i="1" s="1"/>
  <c r="N19" i="1"/>
  <c r="O19" i="1"/>
  <c r="P19" i="1"/>
  <c r="Q19" i="1"/>
  <c r="R19" i="1"/>
  <c r="S19" i="1"/>
  <c r="T19" i="1"/>
  <c r="V19" i="1"/>
  <c r="W19" i="1"/>
  <c r="X19" i="1"/>
  <c r="Y19" i="1"/>
  <c r="Z19" i="1"/>
  <c r="AA19" i="1"/>
  <c r="AB19" i="1"/>
  <c r="AC19" i="1"/>
  <c r="AD19" i="1"/>
  <c r="AE19" i="1"/>
  <c r="AF19" i="1"/>
  <c r="L20" i="1"/>
  <c r="I20" i="1" s="1"/>
  <c r="M20" i="1"/>
  <c r="H20" i="1" s="1"/>
  <c r="N20" i="1"/>
  <c r="O20" i="1"/>
  <c r="P20" i="1"/>
  <c r="Q20" i="1"/>
  <c r="R20" i="1"/>
  <c r="S20" i="1"/>
  <c r="T20" i="1"/>
  <c r="V20" i="1"/>
  <c r="W20" i="1"/>
  <c r="X20" i="1"/>
  <c r="Y20" i="1"/>
  <c r="Z20" i="1"/>
  <c r="AA20" i="1"/>
  <c r="AB20" i="1"/>
  <c r="AC20" i="1"/>
  <c r="AD20" i="1"/>
  <c r="AE20" i="1"/>
  <c r="AF20" i="1"/>
  <c r="L21" i="1"/>
  <c r="I21" i="1" s="1"/>
  <c r="M21" i="1"/>
  <c r="H21" i="1" s="1"/>
  <c r="N21" i="1"/>
  <c r="O21" i="1"/>
  <c r="P21" i="1"/>
  <c r="Q21" i="1"/>
  <c r="R21" i="1"/>
  <c r="S21" i="1"/>
  <c r="T21" i="1"/>
  <c r="V21" i="1"/>
  <c r="W21" i="1"/>
  <c r="X21" i="1"/>
  <c r="Y21" i="1"/>
  <c r="Z21" i="1"/>
  <c r="AA21" i="1"/>
  <c r="AB21" i="1"/>
  <c r="AC21" i="1"/>
  <c r="AD21" i="1"/>
  <c r="AE21" i="1"/>
  <c r="AF21" i="1"/>
  <c r="L22" i="1"/>
  <c r="I22" i="1" s="1"/>
  <c r="M22" i="1"/>
  <c r="H22" i="1" s="1"/>
  <c r="N22" i="1"/>
  <c r="O22" i="1"/>
  <c r="P22" i="1"/>
  <c r="Q22" i="1"/>
  <c r="R22" i="1"/>
  <c r="S22" i="1"/>
  <c r="T22" i="1"/>
  <c r="V22" i="1"/>
  <c r="W22" i="1"/>
  <c r="X22" i="1"/>
  <c r="Y22" i="1"/>
  <c r="Z22" i="1"/>
  <c r="AA22" i="1"/>
  <c r="AB22" i="1"/>
  <c r="AC22" i="1"/>
  <c r="AD22" i="1"/>
  <c r="AE22" i="1"/>
  <c r="AF22" i="1"/>
  <c r="L23" i="1"/>
  <c r="I23" i="1" s="1"/>
  <c r="M23" i="1"/>
  <c r="H23" i="1" s="1"/>
  <c r="N23" i="1"/>
  <c r="O23" i="1"/>
  <c r="P23" i="1"/>
  <c r="Q23" i="1"/>
  <c r="R23" i="1"/>
  <c r="S23" i="1"/>
  <c r="T23" i="1"/>
  <c r="V23" i="1"/>
  <c r="W23" i="1"/>
  <c r="X23" i="1"/>
  <c r="Y23" i="1"/>
  <c r="Z23" i="1"/>
  <c r="AA23" i="1"/>
  <c r="AB23" i="1"/>
  <c r="AC23" i="1"/>
  <c r="AD23" i="1"/>
  <c r="AE23" i="1"/>
  <c r="AF23" i="1"/>
  <c r="L24" i="1"/>
  <c r="I24" i="1" s="1"/>
  <c r="M24" i="1"/>
  <c r="H24" i="1" s="1"/>
  <c r="N24" i="1"/>
  <c r="O24" i="1"/>
  <c r="P24" i="1"/>
  <c r="Q24" i="1"/>
  <c r="R24" i="1"/>
  <c r="S24" i="1"/>
  <c r="T24" i="1"/>
  <c r="V24" i="1"/>
  <c r="W24" i="1"/>
  <c r="X24" i="1"/>
  <c r="Y24" i="1"/>
  <c r="Z24" i="1"/>
  <c r="AA24" i="1"/>
  <c r="AB24" i="1"/>
  <c r="AC24" i="1"/>
  <c r="AD24" i="1"/>
  <c r="AE24" i="1"/>
  <c r="AF24" i="1"/>
  <c r="L25" i="1"/>
  <c r="I25" i="1" s="1"/>
  <c r="M25" i="1"/>
  <c r="H25" i="1" s="1"/>
  <c r="N25" i="1"/>
  <c r="O25" i="1"/>
  <c r="P25" i="1"/>
  <c r="Q25" i="1"/>
  <c r="R25" i="1"/>
  <c r="S25" i="1"/>
  <c r="T25" i="1"/>
  <c r="V25" i="1"/>
  <c r="W25" i="1"/>
  <c r="X25" i="1"/>
  <c r="Y25" i="1"/>
  <c r="Z25" i="1"/>
  <c r="AA25" i="1"/>
  <c r="AB25" i="1"/>
  <c r="AC25" i="1"/>
  <c r="AD25" i="1"/>
  <c r="AE25" i="1"/>
  <c r="AF25" i="1"/>
  <c r="L26" i="1"/>
  <c r="I26" i="1" s="1"/>
  <c r="M26" i="1"/>
  <c r="H26" i="1" s="1"/>
  <c r="N26" i="1"/>
  <c r="O26" i="1"/>
  <c r="P26" i="1"/>
  <c r="Q26" i="1"/>
  <c r="R26" i="1"/>
  <c r="S26" i="1"/>
  <c r="T26" i="1"/>
  <c r="V26" i="1"/>
  <c r="W26" i="1"/>
  <c r="X26" i="1"/>
  <c r="Y26" i="1"/>
  <c r="Z26" i="1"/>
  <c r="AA26" i="1"/>
  <c r="AB26" i="1"/>
  <c r="AC26" i="1"/>
  <c r="AD26" i="1"/>
  <c r="AE26" i="1"/>
  <c r="AF26" i="1"/>
  <c r="L27" i="1"/>
  <c r="I27" i="1" s="1"/>
  <c r="M27" i="1"/>
  <c r="H27" i="1" s="1"/>
  <c r="N27" i="1"/>
  <c r="O27" i="1"/>
  <c r="P27" i="1"/>
  <c r="Q27" i="1"/>
  <c r="R27" i="1"/>
  <c r="S27" i="1"/>
  <c r="T27" i="1"/>
  <c r="V27" i="1"/>
  <c r="W27" i="1"/>
  <c r="X27" i="1"/>
  <c r="Y27" i="1"/>
  <c r="Z27" i="1"/>
  <c r="AA27" i="1"/>
  <c r="AB27" i="1"/>
  <c r="AC27" i="1"/>
  <c r="AD27" i="1"/>
  <c r="AE27" i="1"/>
  <c r="AF27" i="1"/>
  <c r="L28" i="1"/>
  <c r="I28" i="1" s="1"/>
  <c r="M28" i="1"/>
  <c r="H28" i="1" s="1"/>
  <c r="N28" i="1"/>
  <c r="O28" i="1"/>
  <c r="P28" i="1"/>
  <c r="Q28" i="1"/>
  <c r="R28" i="1"/>
  <c r="S28" i="1"/>
  <c r="T28" i="1"/>
  <c r="V28" i="1"/>
  <c r="W28" i="1"/>
  <c r="X28" i="1"/>
  <c r="Y28" i="1"/>
  <c r="Z28" i="1"/>
  <c r="AA28" i="1"/>
  <c r="AB28" i="1"/>
  <c r="AC28" i="1"/>
  <c r="AD28" i="1"/>
  <c r="AE28" i="1"/>
  <c r="AF28" i="1"/>
  <c r="L29" i="1"/>
  <c r="I29" i="1" s="1"/>
  <c r="M29" i="1"/>
  <c r="H29" i="1" s="1"/>
  <c r="N29" i="1"/>
  <c r="O29" i="1"/>
  <c r="P29" i="1"/>
  <c r="Q29" i="1"/>
  <c r="R29" i="1"/>
  <c r="S29" i="1"/>
  <c r="T29" i="1"/>
  <c r="V29" i="1"/>
  <c r="W29" i="1"/>
  <c r="X29" i="1"/>
  <c r="Y29" i="1"/>
  <c r="Z29" i="1"/>
  <c r="AA29" i="1"/>
  <c r="AB29" i="1"/>
  <c r="AC29" i="1"/>
  <c r="AD29" i="1"/>
  <c r="AE29" i="1"/>
  <c r="AF29" i="1"/>
  <c r="L31" i="1"/>
  <c r="I31" i="1" s="1"/>
  <c r="M31" i="1"/>
  <c r="H31" i="1" s="1"/>
  <c r="N31" i="1"/>
  <c r="O31" i="1"/>
  <c r="P31" i="1"/>
  <c r="Q31" i="1"/>
  <c r="R31" i="1"/>
  <c r="S31" i="1"/>
  <c r="T31" i="1"/>
  <c r="V31" i="1"/>
  <c r="W31" i="1"/>
  <c r="X31" i="1"/>
  <c r="Y31" i="1"/>
  <c r="Z31" i="1"/>
  <c r="AA31" i="1"/>
  <c r="AB31" i="1"/>
  <c r="AC31" i="1"/>
  <c r="AD31" i="1"/>
  <c r="AE31" i="1"/>
  <c r="AF31" i="1"/>
  <c r="L32" i="1"/>
  <c r="I32" i="1" s="1"/>
  <c r="M32" i="1"/>
  <c r="H32" i="1" s="1"/>
  <c r="N32" i="1"/>
  <c r="O32" i="1"/>
  <c r="P32" i="1"/>
  <c r="Q32" i="1"/>
  <c r="R32" i="1"/>
  <c r="S32" i="1"/>
  <c r="T32" i="1"/>
  <c r="V32" i="1"/>
  <c r="W32" i="1"/>
  <c r="X32" i="1"/>
  <c r="Y32" i="1"/>
  <c r="Z32" i="1"/>
  <c r="AA32" i="1"/>
  <c r="AB32" i="1"/>
  <c r="AC32" i="1"/>
  <c r="AD32" i="1"/>
  <c r="AE32" i="1"/>
  <c r="AF32" i="1"/>
  <c r="L33" i="1"/>
  <c r="I33" i="1" s="1"/>
  <c r="M33" i="1"/>
  <c r="H33" i="1" s="1"/>
  <c r="N33" i="1"/>
  <c r="O33" i="1"/>
  <c r="P33" i="1"/>
  <c r="Q33" i="1"/>
  <c r="R33" i="1"/>
  <c r="S33" i="1"/>
  <c r="T33" i="1"/>
  <c r="V33" i="1"/>
  <c r="W33" i="1"/>
  <c r="X33" i="1"/>
  <c r="Y33" i="1"/>
  <c r="Z33" i="1"/>
  <c r="AA33" i="1"/>
  <c r="AB33" i="1"/>
  <c r="AC33" i="1"/>
  <c r="AD33" i="1"/>
  <c r="AE33" i="1"/>
  <c r="AF33" i="1"/>
  <c r="L34" i="1"/>
  <c r="I34" i="1" s="1"/>
  <c r="M34" i="1"/>
  <c r="H34" i="1" s="1"/>
  <c r="N34" i="1"/>
  <c r="O34" i="1"/>
  <c r="P34" i="1"/>
  <c r="Q34" i="1"/>
  <c r="R34" i="1"/>
  <c r="S34" i="1"/>
  <c r="T34" i="1"/>
  <c r="V34" i="1"/>
  <c r="W34" i="1"/>
  <c r="X34" i="1"/>
  <c r="Y34" i="1"/>
  <c r="Z34" i="1"/>
  <c r="AA34" i="1"/>
  <c r="AB34" i="1"/>
  <c r="AC34" i="1"/>
  <c r="AD34" i="1"/>
  <c r="AE34" i="1"/>
  <c r="AF34" i="1"/>
  <c r="L35" i="1"/>
  <c r="I35" i="1" s="1"/>
  <c r="M35" i="1"/>
  <c r="H35" i="1" s="1"/>
  <c r="N35" i="1"/>
  <c r="O35" i="1"/>
  <c r="P35" i="1"/>
  <c r="Q35" i="1"/>
  <c r="R35" i="1"/>
  <c r="S35" i="1"/>
  <c r="T35" i="1"/>
  <c r="V35" i="1"/>
  <c r="W35" i="1"/>
  <c r="X35" i="1"/>
  <c r="Y35" i="1"/>
  <c r="Z35" i="1"/>
  <c r="AA35" i="1"/>
  <c r="AB35" i="1"/>
  <c r="AC35" i="1"/>
  <c r="AD35" i="1"/>
  <c r="AE35" i="1"/>
  <c r="AF35" i="1"/>
  <c r="L36" i="1"/>
  <c r="I36" i="1" s="1"/>
  <c r="M36" i="1"/>
  <c r="H36" i="1" s="1"/>
  <c r="N36" i="1"/>
  <c r="O36" i="1"/>
  <c r="P36" i="1"/>
  <c r="Q36" i="1"/>
  <c r="R36" i="1"/>
  <c r="S36" i="1"/>
  <c r="T36" i="1"/>
  <c r="V36" i="1"/>
  <c r="W36" i="1"/>
  <c r="X36" i="1"/>
  <c r="Y36" i="1"/>
  <c r="Z36" i="1"/>
  <c r="AA36" i="1"/>
  <c r="AB36" i="1"/>
  <c r="AC36" i="1"/>
  <c r="AD36" i="1"/>
  <c r="AE36" i="1"/>
  <c r="AF36" i="1"/>
  <c r="L37" i="1"/>
  <c r="I37" i="1" s="1"/>
  <c r="M37" i="1"/>
  <c r="N37" i="1"/>
  <c r="H37" i="1" s="1"/>
  <c r="O37" i="1"/>
  <c r="P37" i="1"/>
  <c r="Q37" i="1"/>
  <c r="R37" i="1"/>
  <c r="S37" i="1"/>
  <c r="T37" i="1"/>
  <c r="V37" i="1"/>
  <c r="W37" i="1"/>
  <c r="X37" i="1"/>
  <c r="Y37" i="1"/>
  <c r="Z37" i="1"/>
  <c r="AA37" i="1"/>
  <c r="AB37" i="1"/>
  <c r="AC37" i="1"/>
  <c r="AD37" i="1"/>
  <c r="AE37" i="1"/>
  <c r="AF37" i="1"/>
  <c r="L38" i="1"/>
  <c r="I38" i="1" s="1"/>
  <c r="M38" i="1"/>
  <c r="N38" i="1"/>
  <c r="H38" i="1" s="1"/>
  <c r="O38" i="1"/>
  <c r="P38" i="1"/>
  <c r="Q38" i="1"/>
  <c r="R38" i="1"/>
  <c r="S38" i="1"/>
  <c r="T38" i="1"/>
  <c r="V38" i="1"/>
  <c r="W38" i="1"/>
  <c r="X38" i="1"/>
  <c r="Y38" i="1"/>
  <c r="Z38" i="1"/>
  <c r="AA38" i="1"/>
  <c r="AB38" i="1"/>
  <c r="AC38" i="1"/>
  <c r="AD38" i="1"/>
  <c r="AE38" i="1"/>
  <c r="AF38" i="1"/>
  <c r="L39" i="1"/>
  <c r="I39" i="1" s="1"/>
  <c r="M39" i="1"/>
  <c r="N39" i="1"/>
  <c r="H39" i="1" s="1"/>
  <c r="O39" i="1"/>
  <c r="P39" i="1"/>
  <c r="Q39" i="1"/>
  <c r="R39" i="1"/>
  <c r="S39" i="1"/>
  <c r="T39" i="1"/>
  <c r="V39" i="1"/>
  <c r="W39" i="1"/>
  <c r="X39" i="1"/>
  <c r="Y39" i="1"/>
  <c r="Z39" i="1"/>
  <c r="AA39" i="1"/>
  <c r="AB39" i="1"/>
  <c r="AC39" i="1"/>
  <c r="AD39" i="1"/>
  <c r="AE39" i="1"/>
  <c r="AF39" i="1"/>
  <c r="L40" i="1"/>
  <c r="I40" i="1" s="1"/>
  <c r="M40" i="1"/>
  <c r="N40" i="1"/>
  <c r="H40" i="1" s="1"/>
  <c r="O40" i="1"/>
  <c r="P40" i="1"/>
  <c r="Q40" i="1"/>
  <c r="R40" i="1"/>
  <c r="S40" i="1"/>
  <c r="T40" i="1"/>
  <c r="V40" i="1"/>
  <c r="W40" i="1"/>
  <c r="X40" i="1"/>
  <c r="Y40" i="1"/>
  <c r="Z40" i="1"/>
  <c r="AA40" i="1"/>
  <c r="AB40" i="1"/>
  <c r="AC40" i="1"/>
  <c r="AD40" i="1"/>
  <c r="AE40" i="1"/>
  <c r="AF40" i="1"/>
  <c r="L42" i="1"/>
  <c r="G42" i="1" s="1"/>
  <c r="J42" i="1" s="1"/>
  <c r="M42" i="1"/>
  <c r="N42" i="1"/>
  <c r="H42" i="1" s="1"/>
  <c r="O42" i="1"/>
  <c r="P42" i="1"/>
  <c r="Q42" i="1"/>
  <c r="R42" i="1"/>
  <c r="S42" i="1"/>
  <c r="T42" i="1"/>
  <c r="V42" i="1"/>
  <c r="W42" i="1"/>
  <c r="X42" i="1"/>
  <c r="Y42" i="1"/>
  <c r="Z42" i="1"/>
  <c r="AA42" i="1"/>
  <c r="AB42" i="1"/>
  <c r="AC42" i="1"/>
  <c r="AD42" i="1"/>
  <c r="AE42" i="1"/>
  <c r="AF42" i="1"/>
  <c r="L43" i="1"/>
  <c r="M43" i="1"/>
  <c r="H43" i="1" s="1"/>
  <c r="N43" i="1"/>
  <c r="O43" i="1"/>
  <c r="I43" i="1" s="1"/>
  <c r="P43" i="1"/>
  <c r="Q43" i="1"/>
  <c r="R43" i="1"/>
  <c r="S43" i="1"/>
  <c r="T43" i="1"/>
  <c r="V43" i="1"/>
  <c r="W43" i="1"/>
  <c r="X43" i="1"/>
  <c r="Y43" i="1"/>
  <c r="Z43" i="1"/>
  <c r="AA43" i="1"/>
  <c r="AB43" i="1"/>
  <c r="AC43" i="1"/>
  <c r="AD43" i="1"/>
  <c r="AE43" i="1"/>
  <c r="AF43" i="1"/>
  <c r="G43" i="1"/>
  <c r="J43" i="1" s="1"/>
  <c r="L44" i="1"/>
  <c r="M44" i="1"/>
  <c r="H44" i="1" s="1"/>
  <c r="N44" i="1"/>
  <c r="O44" i="1"/>
  <c r="I44" i="1" s="1"/>
  <c r="P44" i="1"/>
  <c r="Q44" i="1"/>
  <c r="R44" i="1"/>
  <c r="S44" i="1"/>
  <c r="T44" i="1"/>
  <c r="V44" i="1"/>
  <c r="W44" i="1"/>
  <c r="X44" i="1"/>
  <c r="Y44" i="1"/>
  <c r="G44" i="1" s="1"/>
  <c r="Z44" i="1"/>
  <c r="AA44" i="1"/>
  <c r="AB44" i="1"/>
  <c r="AC44" i="1"/>
  <c r="AD44" i="1"/>
  <c r="AE44" i="1"/>
  <c r="AF44" i="1"/>
  <c r="L45" i="1"/>
  <c r="M45" i="1"/>
  <c r="H45" i="1" s="1"/>
  <c r="N45" i="1"/>
  <c r="O45" i="1"/>
  <c r="I45" i="1" s="1"/>
  <c r="P45" i="1"/>
  <c r="G45" i="1" s="1"/>
  <c r="Q45" i="1"/>
  <c r="R45" i="1"/>
  <c r="S45" i="1"/>
  <c r="T45" i="1"/>
  <c r="V45" i="1"/>
  <c r="W45" i="1"/>
  <c r="X45" i="1"/>
  <c r="Y45" i="1"/>
  <c r="Z45" i="1"/>
  <c r="AA45" i="1"/>
  <c r="AB45" i="1"/>
  <c r="AC45" i="1"/>
  <c r="AD45" i="1"/>
  <c r="AE45" i="1"/>
  <c r="AF45" i="1"/>
  <c r="H41" i="1"/>
  <c r="L47" i="1"/>
  <c r="G47" i="1" s="1"/>
  <c r="J47" i="1" s="1"/>
  <c r="M47" i="1"/>
  <c r="N47" i="1"/>
  <c r="O47" i="1"/>
  <c r="P47" i="1"/>
  <c r="Q47" i="1"/>
  <c r="R47" i="1"/>
  <c r="S47" i="1"/>
  <c r="T47" i="1"/>
  <c r="V47" i="1"/>
  <c r="W47" i="1"/>
  <c r="X47" i="1"/>
  <c r="Y47" i="1"/>
  <c r="Z47" i="1"/>
  <c r="AA47" i="1"/>
  <c r="AB47" i="1"/>
  <c r="AC47" i="1"/>
  <c r="AD47" i="1"/>
  <c r="AE47" i="1"/>
  <c r="AF47" i="1"/>
  <c r="L48" i="1"/>
  <c r="I48" i="1" s="1"/>
  <c r="M48" i="1"/>
  <c r="N48" i="1"/>
  <c r="H48" i="1" s="1"/>
  <c r="O48" i="1"/>
  <c r="P48" i="1"/>
  <c r="Q48" i="1"/>
  <c r="R48" i="1"/>
  <c r="S48" i="1"/>
  <c r="T48" i="1"/>
  <c r="V48" i="1"/>
  <c r="W48" i="1"/>
  <c r="X48" i="1"/>
  <c r="Y48" i="1"/>
  <c r="Z48" i="1"/>
  <c r="AA48" i="1"/>
  <c r="AB48" i="1"/>
  <c r="AC48" i="1"/>
  <c r="AD48" i="1"/>
  <c r="AE48" i="1"/>
  <c r="AF48" i="1"/>
  <c r="L49" i="1"/>
  <c r="G49" i="1" s="1"/>
  <c r="J49" i="1" s="1"/>
  <c r="M49" i="1"/>
  <c r="N49" i="1"/>
  <c r="H49" i="1" s="1"/>
  <c r="O49" i="1"/>
  <c r="P49" i="1"/>
  <c r="Q49" i="1"/>
  <c r="R49" i="1"/>
  <c r="S49" i="1"/>
  <c r="T49" i="1"/>
  <c r="V49" i="1"/>
  <c r="W49" i="1"/>
  <c r="X49" i="1"/>
  <c r="Y49" i="1"/>
  <c r="Z49" i="1"/>
  <c r="AA49" i="1"/>
  <c r="AB49" i="1"/>
  <c r="AC49" i="1"/>
  <c r="AD49" i="1"/>
  <c r="AE49" i="1"/>
  <c r="AF49" i="1"/>
  <c r="L50" i="1"/>
  <c r="M50" i="1"/>
  <c r="N50" i="1"/>
  <c r="O50" i="1"/>
  <c r="P50" i="1"/>
  <c r="Q50" i="1"/>
  <c r="R50" i="1"/>
  <c r="S50" i="1"/>
  <c r="T50" i="1"/>
  <c r="V50" i="1"/>
  <c r="W50" i="1"/>
  <c r="X50" i="1"/>
  <c r="Y50" i="1"/>
  <c r="G50" i="1" s="1"/>
  <c r="J50" i="1" s="1"/>
  <c r="Z50" i="1"/>
  <c r="AA50" i="1"/>
  <c r="AB50" i="1"/>
  <c r="AC50" i="1"/>
  <c r="AD50" i="1"/>
  <c r="AE50" i="1"/>
  <c r="AF50" i="1"/>
  <c r="G46" i="1"/>
  <c r="J46" i="1" s="1"/>
  <c r="H46" i="1"/>
  <c r="L52" i="1"/>
  <c r="G52" i="1" s="1"/>
  <c r="J52" i="1" s="1"/>
  <c r="M52" i="1"/>
  <c r="N52" i="1"/>
  <c r="O52" i="1"/>
  <c r="P52" i="1"/>
  <c r="Q52" i="1"/>
  <c r="R52" i="1"/>
  <c r="S52" i="1"/>
  <c r="T52" i="1"/>
  <c r="V52" i="1"/>
  <c r="W52" i="1"/>
  <c r="X52" i="1"/>
  <c r="Y52" i="1"/>
  <c r="Z52" i="1"/>
  <c r="AA52" i="1"/>
  <c r="AB52" i="1"/>
  <c r="AC52" i="1"/>
  <c r="AD52" i="1"/>
  <c r="AE52" i="1"/>
  <c r="AF52" i="1"/>
  <c r="L53" i="1"/>
  <c r="M53" i="1"/>
  <c r="N53" i="1"/>
  <c r="O53" i="1"/>
  <c r="P53" i="1"/>
  <c r="G53" i="1" s="1"/>
  <c r="J53" i="1" s="1"/>
  <c r="Q53" i="1"/>
  <c r="R53" i="1"/>
  <c r="S53" i="1"/>
  <c r="T53" i="1"/>
  <c r="V53" i="1"/>
  <c r="W53" i="1"/>
  <c r="X53" i="1"/>
  <c r="Y53" i="1"/>
  <c r="Z53" i="1"/>
  <c r="AA53" i="1"/>
  <c r="AB53" i="1"/>
  <c r="AC53" i="1"/>
  <c r="AD53" i="1"/>
  <c r="AE53" i="1"/>
  <c r="AF53" i="1"/>
  <c r="L54" i="1"/>
  <c r="M54" i="1"/>
  <c r="G54" i="1" s="1"/>
  <c r="J54" i="1" s="1"/>
  <c r="N54" i="1"/>
  <c r="O54" i="1"/>
  <c r="P54" i="1"/>
  <c r="Q54" i="1"/>
  <c r="R54" i="1"/>
  <c r="S54" i="1"/>
  <c r="T54" i="1"/>
  <c r="V54" i="1"/>
  <c r="W54" i="1"/>
  <c r="X54" i="1"/>
  <c r="Y54" i="1"/>
  <c r="Z54" i="1"/>
  <c r="AA54" i="1"/>
  <c r="AB54" i="1"/>
  <c r="AC54" i="1"/>
  <c r="AD54" i="1"/>
  <c r="AE54" i="1"/>
  <c r="AF54" i="1"/>
  <c r="L55" i="1"/>
  <c r="G55" i="1" s="1"/>
  <c r="J55" i="1" s="1"/>
  <c r="M55" i="1"/>
  <c r="N55" i="1"/>
  <c r="O55" i="1"/>
  <c r="P55" i="1"/>
  <c r="Q55" i="1"/>
  <c r="R55" i="1"/>
  <c r="S55" i="1"/>
  <c r="T55" i="1"/>
  <c r="V55" i="1"/>
  <c r="W55" i="1"/>
  <c r="X55" i="1"/>
  <c r="Y55" i="1"/>
  <c r="Z55" i="1"/>
  <c r="AA55" i="1"/>
  <c r="AB55" i="1"/>
  <c r="AC55" i="1"/>
  <c r="AD55" i="1"/>
  <c r="AE55" i="1"/>
  <c r="AF55" i="1"/>
  <c r="L56" i="1"/>
  <c r="G56" i="1" s="1"/>
  <c r="J56" i="1" s="1"/>
  <c r="M56" i="1"/>
  <c r="N56" i="1"/>
  <c r="H56" i="1" s="1"/>
  <c r="O56" i="1"/>
  <c r="P56" i="1"/>
  <c r="Q56" i="1"/>
  <c r="R56" i="1"/>
  <c r="S56" i="1"/>
  <c r="T56" i="1"/>
  <c r="V56" i="1"/>
  <c r="W56" i="1"/>
  <c r="X56" i="1"/>
  <c r="Y56" i="1"/>
  <c r="Z56" i="1"/>
  <c r="AA56" i="1"/>
  <c r="AB56" i="1"/>
  <c r="AC56" i="1"/>
  <c r="AD56" i="1"/>
  <c r="AE56" i="1"/>
  <c r="AF56" i="1"/>
  <c r="L57" i="1"/>
  <c r="M57" i="1"/>
  <c r="N57" i="1"/>
  <c r="O57" i="1"/>
  <c r="P57" i="1"/>
  <c r="Q57" i="1"/>
  <c r="R57" i="1"/>
  <c r="S57" i="1"/>
  <c r="T57" i="1"/>
  <c r="V57" i="1"/>
  <c r="W57" i="1"/>
  <c r="X57" i="1"/>
  <c r="Y57" i="1"/>
  <c r="G57" i="1" s="1"/>
  <c r="J57" i="1" s="1"/>
  <c r="Z57" i="1"/>
  <c r="AA57" i="1"/>
  <c r="AB57" i="1"/>
  <c r="AC57" i="1"/>
  <c r="AD57" i="1"/>
  <c r="AE57" i="1"/>
  <c r="AF57" i="1"/>
  <c r="L58" i="1"/>
  <c r="G58" i="1" s="1"/>
  <c r="J58" i="1" s="1"/>
  <c r="M58" i="1"/>
  <c r="N58" i="1"/>
  <c r="O58" i="1"/>
  <c r="P58" i="1"/>
  <c r="Q58" i="1"/>
  <c r="R58" i="1"/>
  <c r="S58" i="1"/>
  <c r="T58" i="1"/>
  <c r="V58" i="1"/>
  <c r="W58" i="1"/>
  <c r="X58" i="1"/>
  <c r="Y58" i="1"/>
  <c r="Z58" i="1"/>
  <c r="AA58" i="1"/>
  <c r="AB58" i="1"/>
  <c r="AC58" i="1"/>
  <c r="AD58" i="1"/>
  <c r="AE58" i="1"/>
  <c r="AF58" i="1"/>
  <c r="G51" i="1"/>
  <c r="J51" i="1" s="1"/>
  <c r="L60" i="1"/>
  <c r="G60" i="1" s="1"/>
  <c r="J60" i="1" s="1"/>
  <c r="M60" i="1"/>
  <c r="N60" i="1"/>
  <c r="O60" i="1"/>
  <c r="P60" i="1"/>
  <c r="Q60" i="1"/>
  <c r="R60" i="1"/>
  <c r="S60" i="1"/>
  <c r="T60" i="1"/>
  <c r="V60" i="1"/>
  <c r="W60" i="1"/>
  <c r="X60" i="1"/>
  <c r="Y60" i="1"/>
  <c r="Z60" i="1"/>
  <c r="AA60" i="1"/>
  <c r="AB60" i="1"/>
  <c r="AC60" i="1"/>
  <c r="AD60" i="1"/>
  <c r="AE60" i="1"/>
  <c r="AF60" i="1"/>
  <c r="G59" i="1"/>
  <c r="J59" i="1" s="1"/>
  <c r="I16" i="93"/>
  <c r="N7" i="71"/>
  <c r="F7" i="71"/>
  <c r="E7" i="71"/>
  <c r="I16" i="4"/>
  <c r="T7" i="71"/>
  <c r="I16" i="103"/>
  <c r="H17" i="103"/>
  <c r="G17" i="103"/>
  <c r="E17" i="103"/>
  <c r="C17" i="103"/>
  <c r="C19" i="102"/>
  <c r="E19" i="102"/>
  <c r="G19" i="102"/>
  <c r="C20" i="102"/>
  <c r="E20" i="102"/>
  <c r="G20" i="102"/>
  <c r="C21" i="102"/>
  <c r="E21" i="102"/>
  <c r="G21" i="102"/>
  <c r="C22" i="102"/>
  <c r="H22" i="102"/>
  <c r="E22" i="102"/>
  <c r="G22" i="102"/>
  <c r="C23" i="102"/>
  <c r="E23" i="102"/>
  <c r="G23" i="102"/>
  <c r="C24" i="102"/>
  <c r="E24" i="102"/>
  <c r="G24" i="102"/>
  <c r="C25" i="102"/>
  <c r="E25" i="102"/>
  <c r="G25" i="102"/>
  <c r="X7" i="71"/>
  <c r="G18" i="102"/>
  <c r="E18" i="102"/>
  <c r="C18" i="102"/>
  <c r="G17" i="102"/>
  <c r="E17" i="102"/>
  <c r="C17" i="102"/>
  <c r="H18" i="102"/>
  <c r="H19" i="102"/>
  <c r="H20" i="102"/>
  <c r="H24" i="102"/>
  <c r="H23" i="102"/>
  <c r="H21" i="102"/>
  <c r="H25" i="102"/>
  <c r="H17" i="102"/>
  <c r="W7" i="71"/>
  <c r="V7" i="71"/>
  <c r="U7" i="71"/>
  <c r="G18" i="101"/>
  <c r="E18" i="101"/>
  <c r="C18" i="101"/>
  <c r="H18" i="101"/>
  <c r="G17" i="101"/>
  <c r="E17" i="101"/>
  <c r="C17" i="101"/>
  <c r="G18" i="100"/>
  <c r="E18" i="100"/>
  <c r="C18" i="100"/>
  <c r="H18" i="100"/>
  <c r="G17" i="100"/>
  <c r="E17" i="100"/>
  <c r="C17" i="100"/>
  <c r="H17" i="100"/>
  <c r="C18" i="99"/>
  <c r="H18" i="99"/>
  <c r="I18" i="99"/>
  <c r="I16" i="99"/>
  <c r="G18" i="99"/>
  <c r="E18" i="99"/>
  <c r="G17" i="99"/>
  <c r="E17" i="99"/>
  <c r="C17" i="99"/>
  <c r="H17" i="99"/>
  <c r="H17" i="101"/>
  <c r="S7" i="71"/>
  <c r="R7" i="71"/>
  <c r="G20" i="98"/>
  <c r="E20" i="98"/>
  <c r="C20" i="98"/>
  <c r="G19" i="98"/>
  <c r="E19" i="98"/>
  <c r="C19" i="98"/>
  <c r="G18" i="98"/>
  <c r="E18" i="98"/>
  <c r="C18" i="98"/>
  <c r="G17" i="98"/>
  <c r="E17" i="98"/>
  <c r="C17" i="98"/>
  <c r="G20" i="97"/>
  <c r="E20" i="97"/>
  <c r="C20" i="97"/>
  <c r="G19" i="97"/>
  <c r="E19" i="97"/>
  <c r="C19" i="97"/>
  <c r="G18" i="97"/>
  <c r="E18" i="97"/>
  <c r="C18" i="97"/>
  <c r="G17" i="97"/>
  <c r="E17" i="97"/>
  <c r="C17" i="97"/>
  <c r="H18" i="98"/>
  <c r="H17" i="98"/>
  <c r="H20" i="98"/>
  <c r="H19" i="98"/>
  <c r="H19" i="97"/>
  <c r="H18" i="97"/>
  <c r="H17" i="97"/>
  <c r="H20" i="97"/>
  <c r="Q7" i="71"/>
  <c r="P7" i="71"/>
  <c r="C45" i="96"/>
  <c r="E45" i="96"/>
  <c r="H45" i="96"/>
  <c r="G45" i="96"/>
  <c r="C46" i="96"/>
  <c r="E46" i="96"/>
  <c r="G46" i="96"/>
  <c r="H46" i="96"/>
  <c r="C47" i="96"/>
  <c r="E47" i="96"/>
  <c r="G47" i="96"/>
  <c r="C48" i="96"/>
  <c r="E48" i="96"/>
  <c r="G48" i="96"/>
  <c r="H48" i="96"/>
  <c r="C49" i="96"/>
  <c r="E49" i="96"/>
  <c r="G49" i="96"/>
  <c r="C50" i="96"/>
  <c r="H50" i="96"/>
  <c r="E50" i="96"/>
  <c r="G50" i="96"/>
  <c r="C51" i="96"/>
  <c r="E51" i="96"/>
  <c r="H51" i="96"/>
  <c r="G51" i="96"/>
  <c r="C52" i="96"/>
  <c r="E52" i="96"/>
  <c r="G52" i="96"/>
  <c r="H47" i="96"/>
  <c r="H52" i="96"/>
  <c r="H49" i="96"/>
  <c r="C56" i="95"/>
  <c r="H56" i="95"/>
  <c r="E56" i="95"/>
  <c r="G56" i="95"/>
  <c r="C57" i="95"/>
  <c r="E57" i="95"/>
  <c r="G57" i="95"/>
  <c r="C58" i="95"/>
  <c r="E58" i="95"/>
  <c r="G58" i="95"/>
  <c r="H58" i="95"/>
  <c r="C59" i="95"/>
  <c r="E59" i="95"/>
  <c r="H59" i="95"/>
  <c r="G59" i="95"/>
  <c r="C60" i="95"/>
  <c r="E60" i="95"/>
  <c r="G60" i="95"/>
  <c r="H60" i="95"/>
  <c r="C61" i="95"/>
  <c r="E61" i="95"/>
  <c r="G61" i="95"/>
  <c r="C62" i="95"/>
  <c r="E62" i="95"/>
  <c r="G62" i="95"/>
  <c r="H62" i="95"/>
  <c r="C63" i="95"/>
  <c r="E63" i="95"/>
  <c r="H63" i="95"/>
  <c r="G63" i="95"/>
  <c r="C64" i="95"/>
  <c r="E64" i="95"/>
  <c r="G64" i="95"/>
  <c r="H64" i="95"/>
  <c r="C65" i="95"/>
  <c r="E65" i="95"/>
  <c r="G65" i="95"/>
  <c r="C66" i="95"/>
  <c r="E66" i="95"/>
  <c r="G66" i="95"/>
  <c r="H66" i="95"/>
  <c r="C67" i="95"/>
  <c r="E67" i="95"/>
  <c r="H67" i="95"/>
  <c r="G67" i="95"/>
  <c r="C68" i="95"/>
  <c r="E68" i="95"/>
  <c r="G68" i="95"/>
  <c r="H68" i="95"/>
  <c r="C69" i="95"/>
  <c r="E69" i="95"/>
  <c r="G69" i="95"/>
  <c r="C70" i="95"/>
  <c r="E70" i="95"/>
  <c r="G70" i="95"/>
  <c r="H70" i="95"/>
  <c r="C71" i="95"/>
  <c r="E71" i="95"/>
  <c r="H71" i="95"/>
  <c r="G71" i="95"/>
  <c r="C72" i="95"/>
  <c r="E72" i="95"/>
  <c r="G72" i="95"/>
  <c r="H72" i="95"/>
  <c r="C49" i="95"/>
  <c r="E49" i="95"/>
  <c r="C50" i="95"/>
  <c r="E50" i="95"/>
  <c r="C51" i="95"/>
  <c r="E51" i="95"/>
  <c r="C52" i="95"/>
  <c r="E52" i="95"/>
  <c r="C53" i="95"/>
  <c r="E53" i="95"/>
  <c r="C54" i="95"/>
  <c r="E54" i="95"/>
  <c r="C55" i="95"/>
  <c r="E55" i="95"/>
  <c r="C28" i="95"/>
  <c r="E28" i="95"/>
  <c r="C29" i="95"/>
  <c r="E29" i="95"/>
  <c r="C30" i="95"/>
  <c r="E30" i="95"/>
  <c r="C31" i="95"/>
  <c r="E31" i="95"/>
  <c r="C32" i="95"/>
  <c r="E32" i="95"/>
  <c r="C33" i="95"/>
  <c r="E33" i="95"/>
  <c r="C34" i="95"/>
  <c r="E34" i="95"/>
  <c r="C35" i="95"/>
  <c r="E35" i="95"/>
  <c r="C36" i="95"/>
  <c r="E36" i="95"/>
  <c r="C37" i="95"/>
  <c r="E37" i="95"/>
  <c r="C38" i="95"/>
  <c r="E38" i="95"/>
  <c r="C39" i="95"/>
  <c r="E39" i="95"/>
  <c r="C40" i="95"/>
  <c r="E40" i="95"/>
  <c r="C41" i="95"/>
  <c r="E41" i="95"/>
  <c r="C42" i="95"/>
  <c r="E42" i="95"/>
  <c r="C43" i="95"/>
  <c r="E43" i="95"/>
  <c r="C44" i="95"/>
  <c r="E44" i="95"/>
  <c r="C45" i="95"/>
  <c r="E45" i="95"/>
  <c r="C46" i="95"/>
  <c r="E46" i="95"/>
  <c r="C47" i="95"/>
  <c r="E47" i="95"/>
  <c r="C48" i="95"/>
  <c r="E48" i="95"/>
  <c r="G45" i="95"/>
  <c r="G44" i="95"/>
  <c r="H44" i="95"/>
  <c r="H65" i="95"/>
  <c r="H69" i="95"/>
  <c r="H57" i="95"/>
  <c r="H61" i="95"/>
  <c r="G46" i="95"/>
  <c r="G47" i="95"/>
  <c r="G48" i="95"/>
  <c r="G49" i="95"/>
  <c r="G50" i="95"/>
  <c r="G51" i="95"/>
  <c r="G52" i="95"/>
  <c r="G53" i="95"/>
  <c r="G54" i="95"/>
  <c r="G55" i="95"/>
  <c r="G44" i="96"/>
  <c r="E44" i="96"/>
  <c r="C44" i="96"/>
  <c r="G43" i="96"/>
  <c r="E43" i="96"/>
  <c r="C43" i="96"/>
  <c r="G42" i="96"/>
  <c r="E42" i="96"/>
  <c r="C42" i="96"/>
  <c r="G41" i="96"/>
  <c r="E41" i="96"/>
  <c r="C41" i="96"/>
  <c r="G40" i="96"/>
  <c r="E40" i="96"/>
  <c r="C40" i="96"/>
  <c r="G39" i="96"/>
  <c r="E39" i="96"/>
  <c r="C39" i="96"/>
  <c r="G38" i="96"/>
  <c r="E38" i="96"/>
  <c r="C38" i="96"/>
  <c r="G37" i="96"/>
  <c r="E37" i="96"/>
  <c r="C37" i="96"/>
  <c r="H37" i="96"/>
  <c r="G36" i="96"/>
  <c r="E36" i="96"/>
  <c r="C36" i="96"/>
  <c r="G35" i="96"/>
  <c r="E35" i="96"/>
  <c r="C35" i="96"/>
  <c r="G34" i="96"/>
  <c r="E34" i="96"/>
  <c r="C34" i="96"/>
  <c r="G33" i="96"/>
  <c r="E33" i="96"/>
  <c r="C33" i="96"/>
  <c r="G32" i="96"/>
  <c r="E32" i="96"/>
  <c r="C32" i="96"/>
  <c r="G31" i="96"/>
  <c r="E31" i="96"/>
  <c r="C31" i="96"/>
  <c r="G30" i="96"/>
  <c r="E30" i="96"/>
  <c r="C30" i="96"/>
  <c r="G29" i="96"/>
  <c r="E29" i="96"/>
  <c r="C29" i="96"/>
  <c r="H29" i="96"/>
  <c r="G28" i="96"/>
  <c r="E28" i="96"/>
  <c r="C28" i="96"/>
  <c r="G27" i="96"/>
  <c r="E27" i="96"/>
  <c r="C27" i="96"/>
  <c r="G26" i="96"/>
  <c r="E26" i="96"/>
  <c r="C26" i="96"/>
  <c r="G25" i="96"/>
  <c r="E25" i="96"/>
  <c r="C25" i="96"/>
  <c r="G24" i="96"/>
  <c r="E24" i="96"/>
  <c r="C24" i="96"/>
  <c r="G23" i="96"/>
  <c r="E23" i="96"/>
  <c r="C23" i="96"/>
  <c r="G22" i="96"/>
  <c r="E22" i="96"/>
  <c r="C22" i="96"/>
  <c r="G21" i="96"/>
  <c r="E21" i="96"/>
  <c r="C21" i="96"/>
  <c r="H21" i="96"/>
  <c r="G20" i="96"/>
  <c r="E20" i="96"/>
  <c r="C20" i="96"/>
  <c r="G19" i="96"/>
  <c r="E19" i="96"/>
  <c r="C19" i="96"/>
  <c r="G18" i="96"/>
  <c r="E18" i="96"/>
  <c r="C18" i="96"/>
  <c r="G17" i="96"/>
  <c r="E17" i="96"/>
  <c r="C17" i="96"/>
  <c r="G43" i="95"/>
  <c r="G42" i="95"/>
  <c r="G41" i="95"/>
  <c r="G40" i="95"/>
  <c r="G39" i="95"/>
  <c r="G38" i="95"/>
  <c r="G37" i="95"/>
  <c r="G36" i="95"/>
  <c r="G35" i="95"/>
  <c r="G34" i="95"/>
  <c r="G33" i="95"/>
  <c r="G32" i="95"/>
  <c r="G31" i="95"/>
  <c r="G30" i="95"/>
  <c r="G29" i="95"/>
  <c r="G28" i="95"/>
  <c r="G27" i="95"/>
  <c r="E27" i="95"/>
  <c r="C27" i="95"/>
  <c r="G26" i="95"/>
  <c r="E26" i="95"/>
  <c r="C26" i="95"/>
  <c r="G25" i="95"/>
  <c r="E25" i="95"/>
  <c r="C25" i="95"/>
  <c r="G24" i="95"/>
  <c r="E24" i="95"/>
  <c r="C24" i="95"/>
  <c r="G23" i="95"/>
  <c r="E23" i="95"/>
  <c r="C23" i="95"/>
  <c r="G22" i="95"/>
  <c r="E22" i="95"/>
  <c r="C22" i="95"/>
  <c r="G21" i="95"/>
  <c r="E21" i="95"/>
  <c r="C21" i="95"/>
  <c r="G20" i="95"/>
  <c r="E20" i="95"/>
  <c r="C20" i="95"/>
  <c r="G19" i="95"/>
  <c r="E19" i="95"/>
  <c r="C19" i="95"/>
  <c r="G18" i="95"/>
  <c r="E18" i="95"/>
  <c r="C18" i="95"/>
  <c r="G17" i="95"/>
  <c r="E17" i="95"/>
  <c r="C17" i="95"/>
  <c r="H23" i="96"/>
  <c r="H39" i="96"/>
  <c r="H20" i="96"/>
  <c r="H28" i="96"/>
  <c r="H36" i="96"/>
  <c r="H44" i="96"/>
  <c r="H24" i="96"/>
  <c r="H32" i="96"/>
  <c r="H19" i="96"/>
  <c r="H27" i="96"/>
  <c r="H35" i="96"/>
  <c r="H43" i="96"/>
  <c r="H40" i="96"/>
  <c r="H31" i="96"/>
  <c r="H18" i="96"/>
  <c r="H26" i="96"/>
  <c r="H34" i="96"/>
  <c r="H42" i="96"/>
  <c r="H22" i="96"/>
  <c r="H30" i="96"/>
  <c r="H38" i="96"/>
  <c r="H25" i="96"/>
  <c r="H33" i="96"/>
  <c r="H41" i="96"/>
  <c r="H17" i="96"/>
  <c r="H25" i="95"/>
  <c r="H33" i="95"/>
  <c r="H46" i="95"/>
  <c r="H24" i="95"/>
  <c r="H32" i="95"/>
  <c r="H48" i="95"/>
  <c r="H47" i="95"/>
  <c r="H55" i="95"/>
  <c r="H41" i="95"/>
  <c r="H51" i="95"/>
  <c r="H54" i="95"/>
  <c r="H53" i="95"/>
  <c r="H50" i="95"/>
  <c r="H52" i="95"/>
  <c r="H49" i="95"/>
  <c r="H31" i="95"/>
  <c r="H43" i="95"/>
  <c r="H35" i="95"/>
  <c r="H19" i="95"/>
  <c r="H28" i="95"/>
  <c r="H36" i="95"/>
  <c r="H20" i="95"/>
  <c r="H40" i="95"/>
  <c r="H22" i="95"/>
  <c r="H30" i="95"/>
  <c r="H38" i="95"/>
  <c r="H23" i="95"/>
  <c r="H39" i="95"/>
  <c r="H27" i="95"/>
  <c r="H17" i="95"/>
  <c r="H45" i="95"/>
  <c r="H18" i="95"/>
  <c r="H26" i="95"/>
  <c r="H34" i="95"/>
  <c r="H42" i="95"/>
  <c r="H21" i="95"/>
  <c r="H29" i="95"/>
  <c r="H37" i="95"/>
  <c r="C17" i="93"/>
  <c r="H17" i="93"/>
  <c r="C17" i="94"/>
  <c r="H17" i="94"/>
  <c r="E17" i="93"/>
  <c r="G17" i="93"/>
  <c r="G18" i="93"/>
  <c r="C18" i="93"/>
  <c r="E18" i="93"/>
  <c r="H18" i="93"/>
  <c r="C19" i="94"/>
  <c r="H19" i="94"/>
  <c r="C21" i="93"/>
  <c r="E21" i="93"/>
  <c r="G21" i="93"/>
  <c r="H21" i="93"/>
  <c r="C18" i="94"/>
  <c r="H18" i="94"/>
  <c r="G20" i="93"/>
  <c r="C20" i="93"/>
  <c r="E20" i="93"/>
  <c r="H20" i="93"/>
  <c r="C20" i="94"/>
  <c r="H20" i="94"/>
  <c r="G19" i="93"/>
  <c r="E19" i="93"/>
  <c r="C19" i="93"/>
  <c r="H19" i="93"/>
  <c r="O7" i="71"/>
  <c r="C45" i="94"/>
  <c r="E45" i="94"/>
  <c r="G45" i="94"/>
  <c r="H45" i="94"/>
  <c r="C44" i="94"/>
  <c r="E44" i="94"/>
  <c r="G44" i="94"/>
  <c r="H44" i="94"/>
  <c r="C43" i="94"/>
  <c r="E43" i="94"/>
  <c r="G43" i="94"/>
  <c r="H43" i="94"/>
  <c r="C42" i="94"/>
  <c r="E42" i="94"/>
  <c r="G42" i="94"/>
  <c r="H42" i="94"/>
  <c r="C41" i="94"/>
  <c r="E41" i="94"/>
  <c r="G41" i="94"/>
  <c r="H41" i="94"/>
  <c r="C40" i="94"/>
  <c r="E40" i="94"/>
  <c r="G40" i="94"/>
  <c r="H40" i="94"/>
  <c r="C39" i="94"/>
  <c r="E39" i="94"/>
  <c r="G39" i="94"/>
  <c r="H39" i="94"/>
  <c r="C38" i="94"/>
  <c r="E38" i="94"/>
  <c r="G38" i="94"/>
  <c r="H38" i="94"/>
  <c r="C37" i="94"/>
  <c r="E37" i="94"/>
  <c r="G37" i="94"/>
  <c r="H37" i="94"/>
  <c r="C36" i="94"/>
  <c r="E36" i="94"/>
  <c r="G36" i="94"/>
  <c r="H36" i="94"/>
  <c r="C35" i="94"/>
  <c r="E35" i="94"/>
  <c r="G35" i="94"/>
  <c r="H35" i="94"/>
  <c r="C34" i="94"/>
  <c r="E34" i="94"/>
  <c r="G34" i="94"/>
  <c r="H34" i="94"/>
  <c r="C33" i="94"/>
  <c r="E33" i="94"/>
  <c r="G33" i="94"/>
  <c r="H33" i="94"/>
  <c r="C32" i="94"/>
  <c r="E32" i="94"/>
  <c r="G32" i="94"/>
  <c r="H32" i="94"/>
  <c r="C31" i="94"/>
  <c r="E31" i="94"/>
  <c r="G31" i="94"/>
  <c r="H31" i="94"/>
  <c r="C30" i="94"/>
  <c r="E30" i="94"/>
  <c r="G30" i="94"/>
  <c r="H30" i="94"/>
  <c r="C29" i="94"/>
  <c r="E29" i="94"/>
  <c r="G29" i="94"/>
  <c r="H29" i="94"/>
  <c r="C28" i="94"/>
  <c r="E28" i="94"/>
  <c r="G28" i="94"/>
  <c r="H28" i="94"/>
  <c r="C27" i="94"/>
  <c r="E27" i="94"/>
  <c r="G27" i="94"/>
  <c r="H27" i="94"/>
  <c r="C26" i="94"/>
  <c r="E26" i="94"/>
  <c r="G26" i="94"/>
  <c r="H26" i="94"/>
  <c r="C25" i="94"/>
  <c r="E25" i="94"/>
  <c r="G25" i="94"/>
  <c r="H25" i="94"/>
  <c r="C24" i="94"/>
  <c r="E24" i="94"/>
  <c r="G24" i="94"/>
  <c r="H24" i="94"/>
  <c r="C23" i="94"/>
  <c r="E23" i="94"/>
  <c r="G23" i="94"/>
  <c r="H23" i="94"/>
  <c r="C22" i="94"/>
  <c r="E22" i="94"/>
  <c r="G22" i="94"/>
  <c r="H22" i="94"/>
  <c r="C21" i="94"/>
  <c r="E21" i="94"/>
  <c r="G21" i="94"/>
  <c r="H21" i="94"/>
  <c r="E20" i="94"/>
  <c r="G20" i="94"/>
  <c r="E19" i="94"/>
  <c r="G19" i="94"/>
  <c r="E18" i="94"/>
  <c r="G18" i="94"/>
  <c r="E17" i="94"/>
  <c r="G17" i="94"/>
  <c r="C45" i="93"/>
  <c r="E45" i="93"/>
  <c r="G45" i="93"/>
  <c r="H45" i="93"/>
  <c r="C44" i="93"/>
  <c r="E44" i="93"/>
  <c r="G44" i="93"/>
  <c r="H44" i="93"/>
  <c r="C43" i="93"/>
  <c r="E43" i="93"/>
  <c r="G43" i="93"/>
  <c r="H43" i="93"/>
  <c r="C42" i="93"/>
  <c r="E42" i="93"/>
  <c r="G42" i="93"/>
  <c r="H42" i="93"/>
  <c r="C41" i="93"/>
  <c r="E41" i="93"/>
  <c r="G41" i="93"/>
  <c r="H41" i="93"/>
  <c r="C40" i="93"/>
  <c r="E40" i="93"/>
  <c r="G40" i="93"/>
  <c r="H40" i="93"/>
  <c r="C39" i="93"/>
  <c r="E39" i="93"/>
  <c r="G39" i="93"/>
  <c r="H39" i="93"/>
  <c r="C38" i="93"/>
  <c r="E38" i="93"/>
  <c r="G38" i="93"/>
  <c r="H38" i="93"/>
  <c r="C37" i="93"/>
  <c r="E37" i="93"/>
  <c r="G37" i="93"/>
  <c r="H37" i="93"/>
  <c r="C36" i="93"/>
  <c r="E36" i="93"/>
  <c r="G36" i="93"/>
  <c r="H36" i="93"/>
  <c r="C35" i="93"/>
  <c r="E35" i="93"/>
  <c r="G35" i="93"/>
  <c r="H35" i="93"/>
  <c r="C34" i="93"/>
  <c r="E34" i="93"/>
  <c r="G34" i="93"/>
  <c r="H34" i="93"/>
  <c r="C33" i="93"/>
  <c r="E33" i="93"/>
  <c r="G33" i="93"/>
  <c r="H33" i="93"/>
  <c r="C32" i="93"/>
  <c r="E32" i="93"/>
  <c r="G32" i="93"/>
  <c r="H32" i="93"/>
  <c r="C31" i="93"/>
  <c r="E31" i="93"/>
  <c r="G31" i="93"/>
  <c r="H31" i="93"/>
  <c r="C30" i="93"/>
  <c r="E30" i="93"/>
  <c r="G30" i="93"/>
  <c r="H30" i="93"/>
  <c r="C29" i="93"/>
  <c r="E29" i="93"/>
  <c r="G29" i="93"/>
  <c r="H29" i="93"/>
  <c r="C28" i="93"/>
  <c r="E28" i="93"/>
  <c r="G28" i="93"/>
  <c r="H28" i="93"/>
  <c r="C27" i="93"/>
  <c r="E27" i="93"/>
  <c r="G27" i="93"/>
  <c r="H27" i="93"/>
  <c r="C26" i="93"/>
  <c r="E26" i="93"/>
  <c r="G26" i="93"/>
  <c r="H26" i="93"/>
  <c r="C25" i="93"/>
  <c r="E25" i="93"/>
  <c r="G25" i="93"/>
  <c r="H25" i="93"/>
  <c r="C24" i="93"/>
  <c r="E24" i="93"/>
  <c r="G24" i="93"/>
  <c r="H24" i="93"/>
  <c r="C23" i="93"/>
  <c r="E23" i="93"/>
  <c r="G23" i="93"/>
  <c r="H23" i="93"/>
  <c r="C22" i="93"/>
  <c r="E22" i="93"/>
  <c r="G22" i="93"/>
  <c r="H22" i="93"/>
  <c r="G45" i="92"/>
  <c r="C45" i="92"/>
  <c r="E45" i="92"/>
  <c r="H45" i="92"/>
  <c r="G26" i="92"/>
  <c r="C26" i="92"/>
  <c r="E26" i="92"/>
  <c r="H26" i="92"/>
  <c r="G38" i="92"/>
  <c r="C38" i="92"/>
  <c r="E38" i="92"/>
  <c r="H38" i="92"/>
  <c r="G23" i="92"/>
  <c r="C23" i="92"/>
  <c r="E23" i="92"/>
  <c r="H23" i="92"/>
  <c r="G27" i="92"/>
  <c r="C27" i="92"/>
  <c r="E27" i="92"/>
  <c r="H27" i="92"/>
  <c r="G33" i="92"/>
  <c r="C33" i="92"/>
  <c r="E33" i="92"/>
  <c r="H33" i="92"/>
  <c r="G35" i="92"/>
  <c r="C35" i="92"/>
  <c r="E35" i="92"/>
  <c r="H35" i="92"/>
  <c r="G25" i="92"/>
  <c r="C25" i="92"/>
  <c r="E25" i="92"/>
  <c r="H25" i="92"/>
  <c r="G22" i="92"/>
  <c r="C22" i="92"/>
  <c r="E22" i="92"/>
  <c r="H22" i="92"/>
  <c r="G18" i="92"/>
  <c r="C18" i="92"/>
  <c r="E18" i="92"/>
  <c r="H18" i="92"/>
  <c r="G21" i="92"/>
  <c r="C21" i="92"/>
  <c r="E21" i="92"/>
  <c r="H21" i="92"/>
  <c r="G44" i="92"/>
  <c r="C44" i="92"/>
  <c r="E44" i="92"/>
  <c r="H44" i="92"/>
  <c r="G24" i="92"/>
  <c r="C24" i="92"/>
  <c r="E24" i="92"/>
  <c r="H24" i="92"/>
  <c r="G17" i="92"/>
  <c r="C17" i="92"/>
  <c r="E17" i="92"/>
  <c r="H17" i="92"/>
  <c r="G19" i="92"/>
  <c r="C19" i="92"/>
  <c r="E19" i="92"/>
  <c r="H19" i="92"/>
  <c r="G20" i="92"/>
  <c r="C20" i="92"/>
  <c r="E20" i="92"/>
  <c r="H20" i="92"/>
  <c r="G28" i="92"/>
  <c r="C28" i="92"/>
  <c r="E28" i="92"/>
  <c r="H28" i="92"/>
  <c r="G29" i="92"/>
  <c r="C29" i="92"/>
  <c r="E29" i="92"/>
  <c r="H29" i="92"/>
  <c r="G30" i="92"/>
  <c r="C30" i="92"/>
  <c r="E30" i="92"/>
  <c r="H30" i="92"/>
  <c r="G31" i="92"/>
  <c r="C31" i="92"/>
  <c r="E31" i="92"/>
  <c r="H31" i="92"/>
  <c r="G32" i="92"/>
  <c r="C32" i="92"/>
  <c r="E32" i="92"/>
  <c r="H32" i="92"/>
  <c r="G34" i="92"/>
  <c r="C34" i="92"/>
  <c r="E34" i="92"/>
  <c r="H34" i="92"/>
  <c r="G36" i="92"/>
  <c r="C36" i="92"/>
  <c r="E36" i="92"/>
  <c r="H36" i="92"/>
  <c r="G37" i="92"/>
  <c r="C37" i="92"/>
  <c r="E37" i="92"/>
  <c r="H37" i="92"/>
  <c r="G39" i="92"/>
  <c r="C39" i="92"/>
  <c r="E39" i="92"/>
  <c r="H39" i="92"/>
  <c r="G40" i="92"/>
  <c r="C40" i="92"/>
  <c r="E40" i="92"/>
  <c r="H40" i="92"/>
  <c r="G41" i="92"/>
  <c r="C41" i="92"/>
  <c r="E41" i="92"/>
  <c r="H41" i="92"/>
  <c r="G42" i="92"/>
  <c r="C42" i="92"/>
  <c r="E42" i="92"/>
  <c r="H42" i="92"/>
  <c r="G43" i="92"/>
  <c r="C43" i="92"/>
  <c r="E43" i="92"/>
  <c r="H43" i="92"/>
  <c r="L7" i="71"/>
  <c r="M7" i="71"/>
  <c r="G24" i="91"/>
  <c r="C24" i="91"/>
  <c r="E24" i="91"/>
  <c r="H24" i="91"/>
  <c r="G27" i="91"/>
  <c r="C27" i="91"/>
  <c r="E27" i="91"/>
  <c r="H27" i="91"/>
  <c r="G31" i="91"/>
  <c r="C31" i="91"/>
  <c r="E31" i="91"/>
  <c r="H31" i="91"/>
  <c r="G26" i="91"/>
  <c r="C26" i="91"/>
  <c r="E26" i="91"/>
  <c r="H26" i="91"/>
  <c r="G23" i="91"/>
  <c r="C23" i="91"/>
  <c r="E23" i="91"/>
  <c r="H23" i="91"/>
  <c r="G22" i="91"/>
  <c r="C22" i="91"/>
  <c r="E22" i="91"/>
  <c r="H22" i="91"/>
  <c r="C42" i="91"/>
  <c r="E42" i="91"/>
  <c r="G42" i="91"/>
  <c r="H42" i="91"/>
  <c r="G25" i="91"/>
  <c r="C25" i="91"/>
  <c r="E25" i="91"/>
  <c r="H25" i="91"/>
  <c r="G17" i="91"/>
  <c r="C17" i="91"/>
  <c r="E17" i="91"/>
  <c r="H17" i="91"/>
  <c r="G18" i="91"/>
  <c r="C18" i="91"/>
  <c r="E18" i="91"/>
  <c r="H18" i="91"/>
  <c r="G19" i="91"/>
  <c r="C19" i="91"/>
  <c r="E19" i="91"/>
  <c r="H19" i="91"/>
  <c r="G20" i="91"/>
  <c r="C20" i="91"/>
  <c r="E20" i="91"/>
  <c r="H20" i="91"/>
  <c r="G21" i="91"/>
  <c r="C21" i="91"/>
  <c r="E21" i="91"/>
  <c r="H21" i="91"/>
  <c r="G29" i="91"/>
  <c r="C29" i="91"/>
  <c r="E29" i="91"/>
  <c r="H29" i="91"/>
  <c r="G28" i="91"/>
  <c r="C28" i="91"/>
  <c r="E28" i="91"/>
  <c r="H28" i="91"/>
  <c r="G30" i="91"/>
  <c r="C30" i="91"/>
  <c r="E30" i="91"/>
  <c r="H30" i="91"/>
  <c r="G32" i="91"/>
  <c r="C32" i="91"/>
  <c r="E32" i="91"/>
  <c r="H32" i="91"/>
  <c r="G33" i="91"/>
  <c r="C33" i="91"/>
  <c r="E33" i="91"/>
  <c r="H33" i="91"/>
  <c r="G34" i="91"/>
  <c r="C34" i="91"/>
  <c r="E34" i="91"/>
  <c r="H34" i="91"/>
  <c r="G35" i="91"/>
  <c r="C35" i="91"/>
  <c r="E35" i="91"/>
  <c r="H35" i="91"/>
  <c r="G36" i="91"/>
  <c r="C36" i="91"/>
  <c r="E36" i="91"/>
  <c r="H36" i="91"/>
  <c r="G37" i="91"/>
  <c r="C37" i="91"/>
  <c r="E37" i="91"/>
  <c r="H37" i="91"/>
  <c r="G38" i="91"/>
  <c r="C38" i="91"/>
  <c r="E38" i="91"/>
  <c r="H38" i="91"/>
  <c r="G39" i="91"/>
  <c r="C39" i="91"/>
  <c r="E39" i="91"/>
  <c r="H39" i="91"/>
  <c r="G40" i="91"/>
  <c r="C40" i="91"/>
  <c r="E40" i="91"/>
  <c r="H40" i="91"/>
  <c r="G41" i="91"/>
  <c r="C41" i="91"/>
  <c r="E41" i="91"/>
  <c r="H41" i="91"/>
  <c r="C59" i="89"/>
  <c r="E59" i="89"/>
  <c r="G59" i="89"/>
  <c r="H59" i="89"/>
  <c r="C60" i="89"/>
  <c r="E60" i="89"/>
  <c r="G60" i="89"/>
  <c r="H60" i="89"/>
  <c r="C61" i="89"/>
  <c r="E61" i="89"/>
  <c r="G61" i="89"/>
  <c r="H61" i="89"/>
  <c r="C62" i="89"/>
  <c r="E62" i="89"/>
  <c r="G62" i="89"/>
  <c r="H62" i="89"/>
  <c r="C63" i="89"/>
  <c r="E63" i="89"/>
  <c r="G63" i="89"/>
  <c r="H63" i="89"/>
  <c r="C64" i="89"/>
  <c r="E64" i="89"/>
  <c r="G64" i="89"/>
  <c r="H64" i="89"/>
  <c r="E43" i="89"/>
  <c r="C59" i="88"/>
  <c r="E59" i="88"/>
  <c r="G59" i="88"/>
  <c r="H59" i="88"/>
  <c r="C60" i="88"/>
  <c r="E60" i="88"/>
  <c r="G60" i="88"/>
  <c r="H60" i="88"/>
  <c r="C61" i="88"/>
  <c r="E61" i="88"/>
  <c r="G61" i="88"/>
  <c r="H61" i="88"/>
  <c r="C62" i="88"/>
  <c r="E62" i="88"/>
  <c r="G62" i="88"/>
  <c r="H62" i="88"/>
  <c r="C63" i="88"/>
  <c r="E63" i="88"/>
  <c r="G63" i="88"/>
  <c r="H63" i="88"/>
  <c r="C64" i="88"/>
  <c r="E64" i="88"/>
  <c r="G64" i="88"/>
  <c r="H64" i="88"/>
  <c r="C65" i="88"/>
  <c r="E65" i="88"/>
  <c r="G65" i="88"/>
  <c r="H65" i="88"/>
  <c r="C66" i="88"/>
  <c r="E66" i="88"/>
  <c r="G66" i="88"/>
  <c r="H66" i="88"/>
  <c r="C67" i="88"/>
  <c r="E67" i="88"/>
  <c r="G67" i="88"/>
  <c r="H67" i="88"/>
  <c r="C68" i="88"/>
  <c r="E68" i="88"/>
  <c r="G68" i="88"/>
  <c r="H68" i="88"/>
  <c r="C69" i="88"/>
  <c r="E69" i="88"/>
  <c r="G69" i="88"/>
  <c r="H69" i="88"/>
  <c r="I7" i="71"/>
  <c r="C17" i="90"/>
  <c r="H17" i="90"/>
  <c r="E17" i="90"/>
  <c r="G17" i="90"/>
  <c r="G26" i="88"/>
  <c r="C26" i="88"/>
  <c r="E26" i="88"/>
  <c r="H26" i="88"/>
  <c r="G26" i="89"/>
  <c r="C26" i="89"/>
  <c r="E26" i="89"/>
  <c r="H26" i="89"/>
  <c r="G22" i="88"/>
  <c r="C22" i="88"/>
  <c r="E22" i="88"/>
  <c r="H22" i="88"/>
  <c r="G22" i="89"/>
  <c r="C22" i="89"/>
  <c r="E22" i="89"/>
  <c r="H22" i="89"/>
  <c r="K7" i="71"/>
  <c r="H7" i="71"/>
  <c r="J7" i="71"/>
  <c r="G31" i="88"/>
  <c r="C31" i="88"/>
  <c r="E31" i="88"/>
  <c r="H31" i="88"/>
  <c r="G30" i="89"/>
  <c r="C30" i="89"/>
  <c r="E30" i="89"/>
  <c r="H30" i="89"/>
  <c r="G41" i="88"/>
  <c r="C41" i="88"/>
  <c r="E41" i="88"/>
  <c r="H41" i="88"/>
  <c r="G49" i="89"/>
  <c r="C49" i="89"/>
  <c r="E49" i="89"/>
  <c r="H49" i="89"/>
  <c r="G42" i="88"/>
  <c r="C42" i="88"/>
  <c r="E42" i="88"/>
  <c r="H42" i="88"/>
  <c r="G43" i="88"/>
  <c r="C43" i="88"/>
  <c r="E43" i="88"/>
  <c r="H43" i="88"/>
  <c r="G34" i="89"/>
  <c r="C34" i="89"/>
  <c r="E34" i="89"/>
  <c r="H34" i="89"/>
  <c r="G44" i="88"/>
  <c r="C44" i="88"/>
  <c r="E44" i="88"/>
  <c r="H44" i="88"/>
  <c r="G53" i="89"/>
  <c r="C53" i="89"/>
  <c r="E53" i="89"/>
  <c r="H53" i="89"/>
  <c r="G47" i="88"/>
  <c r="C47" i="88"/>
  <c r="E47" i="88"/>
  <c r="H47" i="88"/>
  <c r="G48" i="88"/>
  <c r="C48" i="88"/>
  <c r="E48" i="88"/>
  <c r="H48" i="88"/>
  <c r="G52" i="89"/>
  <c r="C52" i="89"/>
  <c r="E52" i="89"/>
  <c r="H52" i="89"/>
  <c r="G49" i="88"/>
  <c r="C49" i="88"/>
  <c r="E49" i="88"/>
  <c r="H49" i="88"/>
  <c r="G50" i="88"/>
  <c r="C50" i="88"/>
  <c r="E50" i="88"/>
  <c r="H50" i="88"/>
  <c r="G51" i="88"/>
  <c r="C51" i="88"/>
  <c r="E51" i="88"/>
  <c r="H51" i="88"/>
  <c r="G52" i="88"/>
  <c r="C52" i="88"/>
  <c r="E52" i="88"/>
  <c r="H52" i="88"/>
  <c r="G53" i="88"/>
  <c r="C53" i="88"/>
  <c r="E53" i="88"/>
  <c r="H53" i="88"/>
  <c r="G54" i="88"/>
  <c r="C54" i="88"/>
  <c r="E54" i="88"/>
  <c r="H54" i="88"/>
  <c r="G51" i="89"/>
  <c r="C51" i="89"/>
  <c r="E51" i="89"/>
  <c r="H51" i="89"/>
  <c r="G55" i="88"/>
  <c r="C55" i="88"/>
  <c r="E55" i="88"/>
  <c r="H55" i="88"/>
  <c r="G40" i="89"/>
  <c r="C40" i="89"/>
  <c r="E40" i="89"/>
  <c r="H40" i="89"/>
  <c r="G56" i="88"/>
  <c r="C56" i="88"/>
  <c r="E56" i="88"/>
  <c r="H56" i="88"/>
  <c r="G57" i="88"/>
  <c r="C57" i="88"/>
  <c r="E57" i="88"/>
  <c r="H57" i="88"/>
  <c r="G58" i="88"/>
  <c r="C58" i="88"/>
  <c r="E58" i="88"/>
  <c r="H58" i="88"/>
  <c r="G50" i="89"/>
  <c r="C50" i="89"/>
  <c r="E50" i="89"/>
  <c r="H50" i="89"/>
  <c r="G54" i="89"/>
  <c r="C54" i="89"/>
  <c r="E54" i="89"/>
  <c r="H54" i="89"/>
  <c r="G55" i="89"/>
  <c r="C55" i="89"/>
  <c r="E55" i="89"/>
  <c r="H55" i="89"/>
  <c r="G57" i="89"/>
  <c r="C57" i="89"/>
  <c r="E57" i="89"/>
  <c r="H57" i="89"/>
  <c r="G44" i="89"/>
  <c r="C44" i="89"/>
  <c r="E44" i="89"/>
  <c r="H44" i="89"/>
  <c r="G20" i="88"/>
  <c r="C20" i="88"/>
  <c r="E20" i="88"/>
  <c r="H20" i="88"/>
  <c r="G23" i="89"/>
  <c r="C23" i="89"/>
  <c r="E23" i="89"/>
  <c r="H23" i="89"/>
  <c r="G24" i="88"/>
  <c r="C24" i="88"/>
  <c r="E24" i="88"/>
  <c r="H24" i="88"/>
  <c r="G31" i="89"/>
  <c r="C31" i="89"/>
  <c r="E31" i="89"/>
  <c r="H31" i="89"/>
  <c r="G25" i="88"/>
  <c r="C25" i="88"/>
  <c r="E25" i="88"/>
  <c r="H25" i="88"/>
  <c r="G28" i="89"/>
  <c r="C28" i="89"/>
  <c r="E28" i="89"/>
  <c r="H28" i="89"/>
  <c r="G19" i="88"/>
  <c r="C19" i="88"/>
  <c r="E19" i="88"/>
  <c r="H19" i="88"/>
  <c r="G20" i="89"/>
  <c r="C20" i="89"/>
  <c r="E20" i="89"/>
  <c r="H20" i="89"/>
  <c r="G35" i="88"/>
  <c r="C35" i="88"/>
  <c r="E35" i="88"/>
  <c r="H35" i="88"/>
  <c r="G36" i="88"/>
  <c r="C36" i="88"/>
  <c r="E36" i="88"/>
  <c r="H36" i="88"/>
  <c r="G33" i="89"/>
  <c r="C33" i="89"/>
  <c r="E33" i="89"/>
  <c r="H33" i="89"/>
  <c r="G37" i="88"/>
  <c r="C37" i="88"/>
  <c r="E37" i="88"/>
  <c r="H37" i="88"/>
  <c r="G38" i="88"/>
  <c r="C38" i="88"/>
  <c r="E38" i="88"/>
  <c r="H38" i="88"/>
  <c r="G27" i="89"/>
  <c r="C27" i="89"/>
  <c r="E27" i="89"/>
  <c r="H27" i="89"/>
  <c r="G34" i="88"/>
  <c r="C34" i="88"/>
  <c r="E34" i="88"/>
  <c r="H34" i="88"/>
  <c r="G35" i="89"/>
  <c r="C35" i="89"/>
  <c r="E35" i="89"/>
  <c r="H35" i="89"/>
  <c r="G37" i="89"/>
  <c r="C37" i="89"/>
  <c r="E37" i="89"/>
  <c r="H37" i="89"/>
  <c r="G39" i="88"/>
  <c r="C39" i="88"/>
  <c r="E39" i="88"/>
  <c r="H39" i="88"/>
  <c r="G40" i="88"/>
  <c r="C40" i="88"/>
  <c r="E40" i="88"/>
  <c r="H40" i="88"/>
  <c r="G24" i="89"/>
  <c r="C24" i="89"/>
  <c r="E24" i="89"/>
  <c r="H24" i="89"/>
  <c r="G43" i="89"/>
  <c r="C43" i="89"/>
  <c r="H43" i="89"/>
  <c r="G21" i="88"/>
  <c r="C21" i="88"/>
  <c r="E21" i="88"/>
  <c r="H21" i="88"/>
  <c r="G19" i="89"/>
  <c r="C19" i="89"/>
  <c r="E19" i="89"/>
  <c r="H19" i="89"/>
  <c r="G27" i="88"/>
  <c r="C27" i="88"/>
  <c r="E27" i="88"/>
  <c r="H27" i="88"/>
  <c r="G29" i="89"/>
  <c r="C29" i="89"/>
  <c r="E29" i="89"/>
  <c r="H29" i="89"/>
  <c r="G30" i="88"/>
  <c r="C30" i="88"/>
  <c r="E30" i="88"/>
  <c r="H30" i="88"/>
  <c r="G17" i="89"/>
  <c r="C17" i="89"/>
  <c r="E17" i="89"/>
  <c r="H17" i="89"/>
  <c r="G46" i="89"/>
  <c r="C46" i="89"/>
  <c r="E46" i="89"/>
  <c r="H46" i="89"/>
  <c r="G32" i="89"/>
  <c r="C32" i="89"/>
  <c r="E32" i="89"/>
  <c r="H32" i="89"/>
  <c r="G42" i="89"/>
  <c r="C42" i="89"/>
  <c r="E42" i="89"/>
  <c r="H42" i="89"/>
  <c r="G32" i="88"/>
  <c r="C32" i="88"/>
  <c r="E32" i="88"/>
  <c r="H32" i="88"/>
  <c r="G39" i="89"/>
  <c r="C39" i="89"/>
  <c r="E39" i="89"/>
  <c r="H39" i="89"/>
  <c r="G33" i="88"/>
  <c r="C33" i="88"/>
  <c r="E33" i="88"/>
  <c r="H33" i="88"/>
  <c r="G38" i="89"/>
  <c r="C38" i="89"/>
  <c r="E38" i="89"/>
  <c r="H38" i="89"/>
  <c r="G47" i="89"/>
  <c r="C47" i="89"/>
  <c r="E47" i="89"/>
  <c r="H47" i="89"/>
  <c r="G45" i="88"/>
  <c r="C45" i="88"/>
  <c r="E45" i="88"/>
  <c r="H45" i="88"/>
  <c r="G46" i="88"/>
  <c r="C46" i="88"/>
  <c r="E46" i="88"/>
  <c r="H46" i="88"/>
  <c r="G36" i="89"/>
  <c r="C36" i="89"/>
  <c r="E36" i="89"/>
  <c r="H36" i="89"/>
  <c r="G18" i="88"/>
  <c r="C18" i="88"/>
  <c r="E18" i="88"/>
  <c r="H18" i="88"/>
  <c r="G18" i="89"/>
  <c r="C18" i="89"/>
  <c r="E18" i="89"/>
  <c r="H18" i="89"/>
  <c r="G45" i="89"/>
  <c r="C45" i="89"/>
  <c r="E45" i="89"/>
  <c r="H45" i="89"/>
  <c r="G23" i="88"/>
  <c r="C23" i="88"/>
  <c r="E23" i="88"/>
  <c r="H23" i="88"/>
  <c r="G25" i="89"/>
  <c r="C25" i="89"/>
  <c r="E25" i="89"/>
  <c r="H25" i="89"/>
  <c r="G58" i="89"/>
  <c r="C58" i="89"/>
  <c r="E58" i="89"/>
  <c r="H58" i="89"/>
  <c r="G56" i="89"/>
  <c r="C56" i="89"/>
  <c r="E56" i="89"/>
  <c r="H56" i="89"/>
  <c r="G29" i="88"/>
  <c r="C29" i="88"/>
  <c r="E29" i="88"/>
  <c r="H29" i="88"/>
  <c r="G41" i="89"/>
  <c r="C41" i="89"/>
  <c r="E41" i="89"/>
  <c r="H41" i="89"/>
  <c r="G48" i="89"/>
  <c r="C48" i="89"/>
  <c r="E48" i="89"/>
  <c r="H48" i="89"/>
  <c r="G17" i="88"/>
  <c r="C17" i="88"/>
  <c r="E17" i="88"/>
  <c r="H17" i="88"/>
  <c r="G28" i="88"/>
  <c r="C28" i="88"/>
  <c r="E28" i="88"/>
  <c r="H28" i="88"/>
  <c r="G21" i="89"/>
  <c r="C21" i="89"/>
  <c r="E21" i="89"/>
  <c r="H21" i="89"/>
  <c r="G7" i="71"/>
  <c r="G49" i="87"/>
  <c r="H49" i="87"/>
  <c r="G22" i="87"/>
  <c r="H22" i="87"/>
  <c r="G21" i="87"/>
  <c r="H21" i="87"/>
  <c r="G39" i="87"/>
  <c r="H39" i="87"/>
  <c r="G38" i="87"/>
  <c r="H38" i="87"/>
  <c r="G24" i="87"/>
  <c r="H24" i="87"/>
  <c r="G51" i="87"/>
  <c r="H51" i="87"/>
  <c r="G23" i="87"/>
  <c r="H23" i="87"/>
  <c r="G26" i="87"/>
  <c r="H26" i="87"/>
  <c r="G28" i="87"/>
  <c r="H28" i="87"/>
  <c r="G29" i="87"/>
  <c r="H29" i="87"/>
  <c r="G35" i="87"/>
  <c r="H35" i="87"/>
  <c r="G25" i="87"/>
  <c r="H25" i="87"/>
  <c r="G34" i="87"/>
  <c r="H34" i="87"/>
  <c r="G31" i="87"/>
  <c r="H31" i="87"/>
  <c r="G33" i="87"/>
  <c r="H33" i="87"/>
  <c r="G36" i="87"/>
  <c r="H36" i="87"/>
  <c r="G27" i="87"/>
  <c r="H27" i="87"/>
  <c r="G32" i="87"/>
  <c r="H32" i="87"/>
  <c r="G40" i="87"/>
  <c r="H40" i="87"/>
  <c r="G41" i="87"/>
  <c r="H41" i="87"/>
  <c r="G42" i="87"/>
  <c r="H42" i="87"/>
  <c r="G37" i="87"/>
  <c r="H37" i="87"/>
  <c r="G43" i="87"/>
  <c r="H43" i="87"/>
  <c r="G44" i="87"/>
  <c r="H44" i="87"/>
  <c r="G52" i="87"/>
  <c r="H52" i="87"/>
  <c r="G46" i="87"/>
  <c r="H46" i="87"/>
  <c r="G30" i="87"/>
  <c r="H30" i="87"/>
  <c r="G18" i="87"/>
  <c r="H18" i="87"/>
  <c r="G19" i="87"/>
  <c r="H19" i="87"/>
  <c r="G20" i="87"/>
  <c r="H20" i="87"/>
  <c r="G18" i="86"/>
  <c r="H18" i="86"/>
  <c r="G20" i="86"/>
  <c r="H20" i="86"/>
  <c r="C58" i="87"/>
  <c r="E58" i="87"/>
  <c r="G58" i="87"/>
  <c r="H58" i="87"/>
  <c r="C57" i="87"/>
  <c r="E57" i="87"/>
  <c r="G57" i="87"/>
  <c r="H57" i="87"/>
  <c r="C56" i="87"/>
  <c r="E56" i="87"/>
  <c r="G56" i="87"/>
  <c r="H56" i="87"/>
  <c r="C55" i="87"/>
  <c r="E55" i="87"/>
  <c r="G55" i="87"/>
  <c r="H55" i="87"/>
  <c r="C54" i="87"/>
  <c r="E54" i="87"/>
  <c r="G54" i="87"/>
  <c r="H54" i="87"/>
  <c r="C53" i="87"/>
  <c r="E53" i="87"/>
  <c r="G53" i="87"/>
  <c r="H53" i="87"/>
  <c r="C52" i="87"/>
  <c r="E52" i="87"/>
  <c r="C51" i="87"/>
  <c r="E51" i="87"/>
  <c r="C50" i="87"/>
  <c r="E50" i="87"/>
  <c r="G50" i="87"/>
  <c r="H50" i="87"/>
  <c r="C49" i="87"/>
  <c r="E49" i="87"/>
  <c r="C48" i="87"/>
  <c r="E48" i="87"/>
  <c r="G48" i="87"/>
  <c r="H48" i="87"/>
  <c r="C47" i="87"/>
  <c r="E47" i="87"/>
  <c r="G47" i="87"/>
  <c r="H47" i="87"/>
  <c r="C46" i="87"/>
  <c r="E46" i="87"/>
  <c r="C45" i="87"/>
  <c r="E45" i="87"/>
  <c r="G45" i="87"/>
  <c r="H45" i="87"/>
  <c r="C44" i="87"/>
  <c r="E44" i="87"/>
  <c r="C43" i="87"/>
  <c r="E43" i="87"/>
  <c r="C42" i="87"/>
  <c r="E42" i="87"/>
  <c r="C41" i="87"/>
  <c r="E41" i="87"/>
  <c r="C40" i="87"/>
  <c r="E40" i="87"/>
  <c r="C39" i="87"/>
  <c r="E39" i="87"/>
  <c r="C38" i="87"/>
  <c r="E38" i="87"/>
  <c r="C37" i="87"/>
  <c r="E37" i="87"/>
  <c r="C36" i="87"/>
  <c r="E36" i="87"/>
  <c r="C35" i="87"/>
  <c r="E35" i="87"/>
  <c r="C34" i="87"/>
  <c r="E34" i="87"/>
  <c r="C33" i="87"/>
  <c r="E33" i="87"/>
  <c r="C32" i="87"/>
  <c r="E32" i="87"/>
  <c r="C31" i="87"/>
  <c r="E31" i="87"/>
  <c r="C30" i="87"/>
  <c r="E30" i="87"/>
  <c r="C29" i="87"/>
  <c r="E29" i="87"/>
  <c r="C28" i="87"/>
  <c r="E28" i="87"/>
  <c r="C27" i="87"/>
  <c r="E27" i="87"/>
  <c r="C26" i="87"/>
  <c r="E26" i="87"/>
  <c r="C25" i="87"/>
  <c r="E25" i="87"/>
  <c r="C24" i="87"/>
  <c r="E24" i="87"/>
  <c r="C23" i="87"/>
  <c r="E23" i="87"/>
  <c r="C22" i="87"/>
  <c r="E22" i="87"/>
  <c r="C21" i="87"/>
  <c r="E21" i="87"/>
  <c r="C20" i="87"/>
  <c r="E20" i="87"/>
  <c r="C19" i="87"/>
  <c r="E19" i="87"/>
  <c r="C18" i="87"/>
  <c r="E18" i="87"/>
  <c r="C17" i="87"/>
  <c r="E17" i="87"/>
  <c r="G17" i="87"/>
  <c r="H17" i="87"/>
  <c r="C58" i="86"/>
  <c r="E58" i="86"/>
  <c r="G58" i="86"/>
  <c r="H58" i="86"/>
  <c r="C57" i="86"/>
  <c r="E57" i="86"/>
  <c r="G57" i="86"/>
  <c r="H57" i="86"/>
  <c r="C56" i="86"/>
  <c r="E56" i="86"/>
  <c r="G56" i="86"/>
  <c r="H56" i="86"/>
  <c r="C55" i="86"/>
  <c r="E55" i="86"/>
  <c r="G55" i="86"/>
  <c r="H55" i="86"/>
  <c r="C54" i="86"/>
  <c r="E54" i="86"/>
  <c r="G54" i="86"/>
  <c r="H54" i="86"/>
  <c r="C53" i="86"/>
  <c r="E53" i="86"/>
  <c r="G53" i="86"/>
  <c r="H53" i="86"/>
  <c r="C52" i="86"/>
  <c r="E52" i="86"/>
  <c r="G52" i="86"/>
  <c r="H52" i="86"/>
  <c r="C51" i="86"/>
  <c r="E51" i="86"/>
  <c r="G51" i="86"/>
  <c r="H51" i="86"/>
  <c r="C50" i="86"/>
  <c r="E50" i="86"/>
  <c r="G50" i="86"/>
  <c r="H50" i="86"/>
  <c r="C49" i="86"/>
  <c r="E49" i="86"/>
  <c r="G49" i="86"/>
  <c r="H49" i="86"/>
  <c r="C48" i="86"/>
  <c r="E48" i="86"/>
  <c r="G48" i="86"/>
  <c r="H48" i="86"/>
  <c r="C47" i="86"/>
  <c r="E47" i="86"/>
  <c r="G47" i="86"/>
  <c r="H47" i="86"/>
  <c r="C46" i="86"/>
  <c r="E46" i="86"/>
  <c r="G46" i="86"/>
  <c r="H46" i="86"/>
  <c r="C45" i="86"/>
  <c r="E45" i="86"/>
  <c r="G45" i="86"/>
  <c r="H45" i="86"/>
  <c r="C44" i="86"/>
  <c r="E44" i="86"/>
  <c r="G44" i="86"/>
  <c r="H44" i="86"/>
  <c r="C43" i="86"/>
  <c r="E43" i="86"/>
  <c r="G43" i="86"/>
  <c r="H43" i="86"/>
  <c r="C42" i="86"/>
  <c r="E42" i="86"/>
  <c r="G42" i="86"/>
  <c r="H42" i="86"/>
  <c r="C41" i="86"/>
  <c r="E41" i="86"/>
  <c r="G41" i="86"/>
  <c r="H41" i="86"/>
  <c r="C40" i="86"/>
  <c r="E40" i="86"/>
  <c r="G40" i="86"/>
  <c r="H40" i="86"/>
  <c r="C39" i="86"/>
  <c r="E39" i="86"/>
  <c r="G39" i="86"/>
  <c r="H39" i="86"/>
  <c r="C38" i="86"/>
  <c r="E38" i="86"/>
  <c r="G38" i="86"/>
  <c r="H38" i="86"/>
  <c r="C37" i="86"/>
  <c r="E37" i="86"/>
  <c r="G37" i="86"/>
  <c r="H37" i="86"/>
  <c r="C36" i="86"/>
  <c r="E36" i="86"/>
  <c r="G36" i="86"/>
  <c r="H36" i="86"/>
  <c r="C35" i="86"/>
  <c r="E35" i="86"/>
  <c r="G35" i="86"/>
  <c r="H35" i="86"/>
  <c r="C34" i="86"/>
  <c r="E34" i="86"/>
  <c r="G34" i="86"/>
  <c r="H34" i="86"/>
  <c r="C33" i="86"/>
  <c r="E33" i="86"/>
  <c r="G33" i="86"/>
  <c r="H33" i="86"/>
  <c r="C32" i="86"/>
  <c r="E32" i="86"/>
  <c r="G32" i="86"/>
  <c r="H32" i="86"/>
  <c r="C31" i="86"/>
  <c r="E31" i="86"/>
  <c r="G31" i="86"/>
  <c r="H31" i="86"/>
  <c r="C30" i="86"/>
  <c r="E30" i="86"/>
  <c r="G30" i="86"/>
  <c r="H30" i="86"/>
  <c r="C29" i="86"/>
  <c r="E29" i="86"/>
  <c r="G29" i="86"/>
  <c r="H29" i="86"/>
  <c r="C28" i="86"/>
  <c r="E28" i="86"/>
  <c r="G28" i="86"/>
  <c r="H28" i="86"/>
  <c r="C27" i="86"/>
  <c r="E27" i="86"/>
  <c r="G27" i="86"/>
  <c r="H27" i="86"/>
  <c r="C26" i="86"/>
  <c r="E26" i="86"/>
  <c r="G26" i="86"/>
  <c r="H26" i="86"/>
  <c r="C25" i="86"/>
  <c r="E25" i="86"/>
  <c r="G25" i="86"/>
  <c r="H25" i="86"/>
  <c r="C24" i="86"/>
  <c r="E24" i="86"/>
  <c r="G24" i="86"/>
  <c r="H24" i="86"/>
  <c r="C23" i="86"/>
  <c r="E23" i="86"/>
  <c r="G23" i="86"/>
  <c r="H23" i="86"/>
  <c r="C22" i="86"/>
  <c r="E22" i="86"/>
  <c r="G22" i="86"/>
  <c r="H22" i="86"/>
  <c r="C21" i="86"/>
  <c r="E21" i="86"/>
  <c r="G21" i="86"/>
  <c r="H21" i="86"/>
  <c r="C20" i="86"/>
  <c r="E20" i="86"/>
  <c r="C19" i="86"/>
  <c r="E19" i="86"/>
  <c r="G19" i="86"/>
  <c r="H19" i="86"/>
  <c r="C18" i="86"/>
  <c r="E18" i="86"/>
  <c r="C17" i="86"/>
  <c r="E17" i="86"/>
  <c r="G17" i="86"/>
  <c r="H17" i="86"/>
  <c r="C25" i="85"/>
  <c r="E25" i="85"/>
  <c r="G25" i="85"/>
  <c r="H25" i="85"/>
  <c r="C17" i="4"/>
  <c r="E17" i="4"/>
  <c r="G17" i="4"/>
  <c r="H17" i="4"/>
  <c r="C19" i="85"/>
  <c r="E19" i="85"/>
  <c r="G19" i="85"/>
  <c r="H19" i="85"/>
  <c r="C19" i="4"/>
  <c r="E19" i="4"/>
  <c r="G19" i="4"/>
  <c r="H19" i="4"/>
  <c r="C17" i="85"/>
  <c r="E17" i="85"/>
  <c r="G17" i="85"/>
  <c r="H17" i="85"/>
  <c r="C20" i="4"/>
  <c r="E20" i="4"/>
  <c r="G20" i="4"/>
  <c r="H20" i="4"/>
  <c r="C18" i="85"/>
  <c r="E18" i="85"/>
  <c r="G18" i="85"/>
  <c r="H18" i="85"/>
  <c r="C21" i="4"/>
  <c r="E21" i="4"/>
  <c r="G21" i="4"/>
  <c r="H21" i="4"/>
  <c r="C20" i="85"/>
  <c r="E20" i="85"/>
  <c r="G20" i="85"/>
  <c r="H20" i="85"/>
  <c r="C22" i="4"/>
  <c r="E22" i="4"/>
  <c r="G22" i="4"/>
  <c r="H22" i="4"/>
  <c r="C22" i="85"/>
  <c r="E22" i="85"/>
  <c r="G22" i="85"/>
  <c r="H22" i="85"/>
  <c r="C18" i="4"/>
  <c r="E18" i="4"/>
  <c r="G18" i="4"/>
  <c r="H18" i="4"/>
  <c r="C23" i="4"/>
  <c r="E23" i="4"/>
  <c r="G23" i="4"/>
  <c r="H23" i="4"/>
  <c r="C23" i="85"/>
  <c r="E23" i="85"/>
  <c r="G23" i="85"/>
  <c r="H23" i="85"/>
  <c r="C24" i="4"/>
  <c r="E24" i="4"/>
  <c r="G24" i="4"/>
  <c r="H24" i="4"/>
  <c r="C24" i="85"/>
  <c r="E24" i="85"/>
  <c r="G24" i="85"/>
  <c r="H24" i="85"/>
  <c r="C26" i="4"/>
  <c r="E26" i="4"/>
  <c r="G26" i="4"/>
  <c r="H26" i="4"/>
  <c r="C21" i="85"/>
  <c r="E21" i="85"/>
  <c r="G21" i="85"/>
  <c r="H21" i="85"/>
  <c r="C25" i="4"/>
  <c r="E25" i="4"/>
  <c r="G25" i="4"/>
  <c r="H25" i="4"/>
  <c r="C26" i="85"/>
  <c r="E26" i="85"/>
  <c r="G26" i="85"/>
  <c r="H26" i="85"/>
  <c r="C27" i="4"/>
  <c r="E27" i="4"/>
  <c r="G27" i="4"/>
  <c r="H27" i="4"/>
  <c r="C58" i="85"/>
  <c r="E58" i="85"/>
  <c r="G58" i="85"/>
  <c r="H58" i="85"/>
  <c r="C57" i="85"/>
  <c r="E57" i="85"/>
  <c r="G57" i="85"/>
  <c r="H57" i="85"/>
  <c r="C56" i="85"/>
  <c r="E56" i="85"/>
  <c r="G56" i="85"/>
  <c r="H56" i="85"/>
  <c r="C55" i="85"/>
  <c r="E55" i="85"/>
  <c r="G55" i="85"/>
  <c r="H55" i="85"/>
  <c r="C54" i="85"/>
  <c r="E54" i="85"/>
  <c r="G54" i="85"/>
  <c r="H54" i="85"/>
  <c r="C53" i="85"/>
  <c r="E53" i="85"/>
  <c r="G53" i="85"/>
  <c r="H53" i="85"/>
  <c r="C52" i="85"/>
  <c r="E52" i="85"/>
  <c r="G52" i="85"/>
  <c r="H52" i="85"/>
  <c r="C51" i="85"/>
  <c r="E51" i="85"/>
  <c r="G51" i="85"/>
  <c r="H51" i="85"/>
  <c r="C50" i="85"/>
  <c r="E50" i="85"/>
  <c r="G50" i="85"/>
  <c r="H50" i="85"/>
  <c r="C49" i="85"/>
  <c r="E49" i="85"/>
  <c r="G49" i="85"/>
  <c r="H49" i="85"/>
  <c r="C48" i="85"/>
  <c r="E48" i="85"/>
  <c r="G48" i="85"/>
  <c r="H48" i="85"/>
  <c r="C47" i="85"/>
  <c r="E47" i="85"/>
  <c r="G47" i="85"/>
  <c r="H47" i="85"/>
  <c r="C46" i="85"/>
  <c r="E46" i="85"/>
  <c r="G46" i="85"/>
  <c r="H46" i="85"/>
  <c r="C45" i="85"/>
  <c r="E45" i="85"/>
  <c r="G45" i="85"/>
  <c r="H45" i="85"/>
  <c r="C44" i="85"/>
  <c r="E44" i="85"/>
  <c r="G44" i="85"/>
  <c r="H44" i="85"/>
  <c r="C43" i="85"/>
  <c r="E43" i="85"/>
  <c r="G43" i="85"/>
  <c r="H43" i="85"/>
  <c r="C42" i="85"/>
  <c r="E42" i="85"/>
  <c r="G42" i="85"/>
  <c r="H42" i="85"/>
  <c r="C41" i="85"/>
  <c r="E41" i="85"/>
  <c r="G41" i="85"/>
  <c r="H41" i="85"/>
  <c r="C40" i="85"/>
  <c r="E40" i="85"/>
  <c r="G40" i="85"/>
  <c r="H40" i="85"/>
  <c r="C39" i="85"/>
  <c r="E39" i="85"/>
  <c r="G39" i="85"/>
  <c r="H39" i="85"/>
  <c r="C38" i="85"/>
  <c r="E38" i="85"/>
  <c r="G38" i="85"/>
  <c r="H38" i="85"/>
  <c r="C37" i="85"/>
  <c r="E37" i="85"/>
  <c r="G37" i="85"/>
  <c r="H37" i="85"/>
  <c r="C36" i="85"/>
  <c r="E36" i="85"/>
  <c r="G36" i="85"/>
  <c r="H36" i="85"/>
  <c r="C35" i="85"/>
  <c r="E35" i="85"/>
  <c r="G35" i="85"/>
  <c r="H35" i="85"/>
  <c r="C34" i="85"/>
  <c r="E34" i="85"/>
  <c r="G34" i="85"/>
  <c r="H34" i="85"/>
  <c r="C33" i="85"/>
  <c r="E33" i="85"/>
  <c r="G33" i="85"/>
  <c r="H33" i="85"/>
  <c r="C32" i="85"/>
  <c r="E32" i="85"/>
  <c r="G32" i="85"/>
  <c r="H32" i="85"/>
  <c r="C31" i="85"/>
  <c r="E31" i="85"/>
  <c r="G31" i="85"/>
  <c r="H31" i="85"/>
  <c r="C30" i="85"/>
  <c r="E30" i="85"/>
  <c r="G30" i="85"/>
  <c r="H30" i="85"/>
  <c r="C29" i="85"/>
  <c r="E29" i="85"/>
  <c r="G29" i="85"/>
  <c r="H29" i="85"/>
  <c r="C28" i="85"/>
  <c r="E28" i="85"/>
  <c r="G28" i="85"/>
  <c r="H28" i="85"/>
  <c r="C27" i="85"/>
  <c r="E27" i="85"/>
  <c r="G27" i="85"/>
  <c r="H27" i="85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D31" i="71"/>
  <c r="D34" i="71"/>
  <c r="D19" i="71"/>
  <c r="D29" i="71"/>
  <c r="D35" i="71"/>
  <c r="D22" i="71"/>
  <c r="D48" i="71"/>
  <c r="D13" i="71"/>
  <c r="D27" i="71"/>
  <c r="D58" i="71"/>
  <c r="D42" i="71"/>
  <c r="D37" i="71"/>
  <c r="D11" i="71"/>
  <c r="D47" i="71"/>
  <c r="D10" i="71"/>
  <c r="D57" i="71"/>
  <c r="D23" i="71"/>
  <c r="J45" i="1" l="1"/>
  <c r="J41" i="1"/>
  <c r="J44" i="1"/>
  <c r="H9" i="1"/>
  <c r="J9" i="1" s="1"/>
  <c r="H8" i="1"/>
  <c r="H7" i="1"/>
  <c r="H6" i="1"/>
  <c r="G48" i="1"/>
  <c r="J48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8" i="1"/>
  <c r="J8" i="1" s="1"/>
  <c r="G7" i="1"/>
  <c r="G6" i="1"/>
  <c r="J6" i="1" s="1"/>
  <c r="I41" i="1"/>
  <c r="G30" i="1"/>
  <c r="I15" i="1"/>
  <c r="J15" i="1" s="1"/>
  <c r="H30" i="1"/>
  <c r="J30" i="1" l="1"/>
  <c r="F30" i="1" s="1"/>
  <c r="E30" i="1" s="1"/>
  <c r="D45" i="71" s="1"/>
  <c r="J7" i="1"/>
  <c r="F32" i="1" l="1"/>
  <c r="E32" i="1" s="1"/>
  <c r="D49" i="71" s="1"/>
  <c r="F40" i="1"/>
  <c r="E40" i="1" s="1"/>
  <c r="D59" i="71" s="1"/>
  <c r="F50" i="1"/>
  <c r="E50" i="1" s="1"/>
  <c r="F58" i="1"/>
  <c r="E58" i="1" s="1"/>
  <c r="F19" i="1"/>
  <c r="E19" i="1" s="1"/>
  <c r="D28" i="71" s="1"/>
  <c r="F57" i="1"/>
  <c r="E57" i="1" s="1"/>
  <c r="F17" i="1"/>
  <c r="E17" i="1" s="1"/>
  <c r="D25" i="71" s="1"/>
  <c r="F43" i="1"/>
  <c r="E43" i="1" s="1"/>
  <c r="D61" i="71" s="1"/>
  <c r="F49" i="1"/>
  <c r="E49" i="1" s="1"/>
  <c r="F51" i="1"/>
  <c r="E51" i="1" s="1"/>
  <c r="F22" i="1"/>
  <c r="E22" i="1" s="1"/>
  <c r="D33" i="71" s="1"/>
  <c r="F7" i="1"/>
  <c r="E7" i="1" s="1"/>
  <c r="D9" i="71" s="1"/>
  <c r="F34" i="1"/>
  <c r="E34" i="1" s="1"/>
  <c r="D51" i="71" s="1"/>
  <c r="F52" i="1"/>
  <c r="E52" i="1" s="1"/>
  <c r="F33" i="1"/>
  <c r="E33" i="1" s="1"/>
  <c r="D50" i="71" s="1"/>
  <c r="F45" i="1"/>
  <c r="E45" i="1" s="1"/>
  <c r="F38" i="1"/>
  <c r="E38" i="1" s="1"/>
  <c r="D55" i="71" s="1"/>
  <c r="F47" i="1"/>
  <c r="E47" i="1" s="1"/>
  <c r="F60" i="1"/>
  <c r="E60" i="1" s="1"/>
  <c r="F48" i="1"/>
  <c r="E48" i="1" s="1"/>
  <c r="F53" i="1"/>
  <c r="E53" i="1" s="1"/>
  <c r="F36" i="1"/>
  <c r="E36" i="1" s="1"/>
  <c r="D53" i="71" s="1"/>
  <c r="F35" i="1"/>
  <c r="E35" i="1" s="1"/>
  <c r="D52" i="71" s="1"/>
  <c r="F20" i="1"/>
  <c r="E20" i="1" s="1"/>
  <c r="D30" i="71" s="1"/>
  <c r="F28" i="1"/>
  <c r="E28" i="1" s="1"/>
  <c r="D43" i="71" s="1"/>
  <c r="F29" i="1"/>
  <c r="E29" i="1" s="1"/>
  <c r="D44" i="71" s="1"/>
  <c r="F39" i="1"/>
  <c r="E39" i="1" s="1"/>
  <c r="D56" i="71" s="1"/>
  <c r="F55" i="1"/>
  <c r="E55" i="1" s="1"/>
  <c r="F25" i="1"/>
  <c r="E25" i="1" s="1"/>
  <c r="D39" i="71" s="1"/>
  <c r="F6" i="1"/>
  <c r="E6" i="1" s="1"/>
  <c r="D8" i="71" s="1"/>
  <c r="F14" i="1"/>
  <c r="E14" i="1" s="1"/>
  <c r="D20" i="71" s="1"/>
  <c r="F16" i="1"/>
  <c r="E16" i="1" s="1"/>
  <c r="D24" i="71" s="1"/>
  <c r="F59" i="1"/>
  <c r="E59" i="1" s="1"/>
  <c r="F46" i="1"/>
  <c r="E46" i="1" s="1"/>
  <c r="F41" i="1"/>
  <c r="E41" i="1" s="1"/>
  <c r="F23" i="1"/>
  <c r="E23" i="1" s="1"/>
  <c r="D36" i="71" s="1"/>
  <c r="F56" i="1"/>
  <c r="E56" i="1" s="1"/>
  <c r="F24" i="1"/>
  <c r="E24" i="1" s="1"/>
  <c r="D38" i="71" s="1"/>
  <c r="F42" i="1"/>
  <c r="E42" i="1" s="1"/>
  <c r="D60" i="71" s="1"/>
  <c r="F54" i="1"/>
  <c r="E54" i="1" s="1"/>
  <c r="F9" i="1"/>
  <c r="E9" i="1" s="1"/>
  <c r="D14" i="71" s="1"/>
  <c r="F37" i="1"/>
  <c r="E37" i="1" s="1"/>
  <c r="D54" i="71" s="1"/>
  <c r="F31" i="1"/>
  <c r="E31" i="1" s="1"/>
  <c r="D46" i="71" s="1"/>
  <c r="F11" i="1"/>
  <c r="E11" i="1" s="1"/>
  <c r="D16" i="71" s="1"/>
  <c r="F13" i="1"/>
  <c r="E13" i="1" s="1"/>
  <c r="D18" i="71" s="1"/>
  <c r="F27" i="1"/>
  <c r="E27" i="1" s="1"/>
  <c r="D41" i="71" s="1"/>
  <c r="F44" i="1"/>
  <c r="E44" i="1" s="1"/>
  <c r="D62" i="71" s="1"/>
  <c r="F10" i="1"/>
  <c r="E10" i="1" s="1"/>
  <c r="D15" i="71" s="1"/>
  <c r="F21" i="1"/>
  <c r="E21" i="1" s="1"/>
  <c r="D32" i="71" s="1"/>
  <c r="F26" i="1"/>
  <c r="E26" i="1" s="1"/>
  <c r="D40" i="71" s="1"/>
  <c r="F12" i="1"/>
  <c r="E12" i="1" s="1"/>
  <c r="D17" i="71" s="1"/>
  <c r="F18" i="1"/>
  <c r="E18" i="1" s="1"/>
  <c r="D26" i="71" s="1"/>
  <c r="F15" i="1"/>
  <c r="E15" i="1" s="1"/>
  <c r="D21" i="71" s="1"/>
  <c r="F8" i="1"/>
  <c r="E8" i="1" s="1"/>
  <c r="D12" i="7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 Budd</author>
  </authors>
  <commentList>
    <comment ref="AC7" authorId="0" shapeId="0" xr:uid="{67F5C271-51C8-8A47-BF1B-6A2D6A9FA452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Awaiting qualifying round results from LOC.</t>
        </r>
      </text>
    </comment>
  </commentList>
</comments>
</file>

<file path=xl/sharedStrings.xml><?xml version="1.0" encoding="utf-8"?>
<sst xmlns="http://schemas.openxmlformats.org/spreadsheetml/2006/main" count="1915" uniqueCount="264">
  <si>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</si>
  <si>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</si>
  <si>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</si>
  <si>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</si>
  <si>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</si>
  <si>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</si>
  <si>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</si>
  <si>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</si>
  <si>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</si>
  <si>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</si>
  <si>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</si>
  <si>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</si>
  <si>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</si>
  <si>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</si>
  <si>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</si>
  <si>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</si>
  <si>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</si>
  <si>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</si>
  <si>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</si>
  <si>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</si>
  <si>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</si>
  <si>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</si>
  <si>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</si>
  <si>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</si>
  <si>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</si>
  <si>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</si>
  <si>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</si>
  <si>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</si>
  <si>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</si>
  <si>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</si>
  <si>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</si>
  <si>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</si>
  <si>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</si>
  <si>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</si>
  <si>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</si>
  <si>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</si>
  <si>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</si>
  <si>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</si>
  <si>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Yukon</t>
  </si>
  <si>
    <t>SS</t>
  </si>
  <si>
    <t>FREESTYLE  ONTARIO</t>
  </si>
  <si>
    <t xml:space="preserve">FREESTYLE ONTARIO </t>
  </si>
  <si>
    <t>Female</t>
  </si>
  <si>
    <t>MT SIAMA</t>
  </si>
  <si>
    <t>AGENDA</t>
  </si>
  <si>
    <t>BA</t>
  </si>
  <si>
    <t>Canada Cup</t>
  </si>
  <si>
    <t>M</t>
  </si>
  <si>
    <t>MACLEAN Spencer</t>
  </si>
  <si>
    <t>GROSS Jesse</t>
  </si>
  <si>
    <t>PRITCHARD Jack</t>
  </si>
  <si>
    <t>WILLMOTT Brayden</t>
  </si>
  <si>
    <t>BEATTY Charlie</t>
  </si>
  <si>
    <t>MCEWEN Thomas</t>
  </si>
  <si>
    <t>KOCH Tyler</t>
  </si>
  <si>
    <t>FORTUNE</t>
  </si>
  <si>
    <t>LEPINE Matthew</t>
  </si>
  <si>
    <t>BREEDON Scott</t>
  </si>
  <si>
    <t>November 30 2019</t>
  </si>
  <si>
    <t>AGENDA (OPPA)</t>
  </si>
  <si>
    <t>MOORE Maxwell</t>
  </si>
  <si>
    <t>DNS</t>
  </si>
  <si>
    <t>MALLON Finnegan</t>
  </si>
  <si>
    <t>Slopestyle Timber Tour Day 1</t>
  </si>
  <si>
    <t>Camp fortune</t>
  </si>
  <si>
    <t>Slopestyle Timber Tour Day 2</t>
  </si>
  <si>
    <t>Camp Fortune Timber Tour</t>
  </si>
  <si>
    <t>LITVINENKO Misha</t>
  </si>
  <si>
    <t>PELLEGRINI Joey</t>
  </si>
  <si>
    <t>DUREPOS Jacob</t>
  </si>
  <si>
    <t>MCMANUS Quinlan</t>
  </si>
  <si>
    <t>FARANO Julian</t>
  </si>
  <si>
    <t>PELLEGRINI David</t>
  </si>
  <si>
    <t>RYCZKO Carter</t>
  </si>
  <si>
    <t>SELBY Connor</t>
  </si>
  <si>
    <t>SETTERINGTON Trent</t>
  </si>
  <si>
    <t>MCMANUS Gavin</t>
  </si>
  <si>
    <t>JEDREJ Timothy</t>
  </si>
  <si>
    <t>HARLEY Jacob</t>
  </si>
  <si>
    <t>LEE Evan</t>
  </si>
  <si>
    <t>BIES Patrick</t>
  </si>
  <si>
    <t>LEMIEUX-LATULIPPE Simon</t>
  </si>
  <si>
    <t>MARTIN Aidan</t>
  </si>
  <si>
    <t>SCHLEYER Camden</t>
  </si>
  <si>
    <t>SOLURSH Kale</t>
  </si>
  <si>
    <t>DAVIES-KING Kieran</t>
  </si>
  <si>
    <t>HUTCHINS Joseph</t>
  </si>
  <si>
    <t>RYCZKO Koen</t>
  </si>
  <si>
    <t>POIRÈ-HUPPÈ Jèrèmy</t>
  </si>
  <si>
    <t>MORAN Grayson</t>
  </si>
  <si>
    <t>FRIEDMAN George</t>
  </si>
  <si>
    <t>MCKAY Racer</t>
  </si>
  <si>
    <t>SOLURSH Desmond</t>
  </si>
  <si>
    <t>HUTER Lukas</t>
  </si>
  <si>
    <t>BOS Jamie</t>
  </si>
  <si>
    <t>SKAFEL Emmett</t>
  </si>
  <si>
    <t>GOLEM Jonathan</t>
  </si>
  <si>
    <t>SKAFEL Owen</t>
  </si>
  <si>
    <t>BRAKEL Christian</t>
  </si>
  <si>
    <t>EVOLUTION</t>
  </si>
  <si>
    <t>CALEDON</t>
  </si>
  <si>
    <t>BEAVER</t>
  </si>
  <si>
    <t>MSLM</t>
  </si>
  <si>
    <t>KONKLE Camden</t>
  </si>
  <si>
    <t>JOHNSTONE Carson</t>
  </si>
  <si>
    <t>BEAMISH Benjamin</t>
  </si>
  <si>
    <t>EDEY Thomas</t>
  </si>
  <si>
    <t>CALABOGIE</t>
  </si>
  <si>
    <t>KONKLE Kallum</t>
  </si>
  <si>
    <t xml:space="preserve"> </t>
  </si>
  <si>
    <t>Timber Tour Camp Fortune</t>
  </si>
  <si>
    <t>Camp Fortune</t>
  </si>
  <si>
    <t>Beaver Timber Tour</t>
  </si>
  <si>
    <t>Beaver Valley</t>
  </si>
  <si>
    <t>Feb 9 2020</t>
  </si>
  <si>
    <t>Beaver Valley Ski Club</t>
  </si>
  <si>
    <t>Beaver Valley Timber Tour</t>
  </si>
  <si>
    <t>BVSC</t>
  </si>
  <si>
    <t>Mammoth Nor-Am</t>
  </si>
  <si>
    <t>Mammoth Mountain</t>
  </si>
  <si>
    <t>Mammoth Nor Am</t>
  </si>
  <si>
    <t>Mammtoh</t>
  </si>
  <si>
    <t>WEIS Graydon</t>
  </si>
  <si>
    <t>CARDILLO Briden</t>
  </si>
  <si>
    <t>NAUDIE Kieran</t>
  </si>
  <si>
    <t>STROOMBERG Bas</t>
  </si>
  <si>
    <t>BLUE</t>
  </si>
  <si>
    <t>COLFER Will</t>
  </si>
  <si>
    <t>VINCENT Brayden</t>
  </si>
  <si>
    <t>MCARTHUR Elliott</t>
  </si>
  <si>
    <t>MELCHERS Stanley</t>
  </si>
  <si>
    <t>2020 RPA RANKINGS</t>
  </si>
  <si>
    <t>PAZ William</t>
  </si>
  <si>
    <t>PEAKS</t>
  </si>
  <si>
    <t>DUREPOS Tao</t>
  </si>
  <si>
    <t>DUFFY Oliver</t>
  </si>
  <si>
    <t>LLOYD Oliver</t>
  </si>
  <si>
    <t>CUMMING Henry</t>
  </si>
  <si>
    <t>BIES Finn</t>
  </si>
  <si>
    <t>WISNIEWSKI Zach</t>
  </si>
  <si>
    <t>MCGREGOR Aiden</t>
  </si>
  <si>
    <t>COLFER Callum</t>
  </si>
  <si>
    <t>LAMB Jacob</t>
  </si>
  <si>
    <t>CAMPBELL Sasha</t>
  </si>
  <si>
    <t>HEYDARY Eamon</t>
  </si>
  <si>
    <t>STEVENS Ryan</t>
  </si>
  <si>
    <t>U16</t>
  </si>
  <si>
    <t>U12</t>
  </si>
  <si>
    <t>U14</t>
  </si>
  <si>
    <t>U18</t>
  </si>
  <si>
    <t>U10</t>
  </si>
  <si>
    <t>Alpine Grom Series</t>
  </si>
  <si>
    <t>Alpine</t>
  </si>
  <si>
    <t>TBD</t>
  </si>
  <si>
    <t>Beaver Valley Groms</t>
  </si>
  <si>
    <t>TB</t>
  </si>
  <si>
    <t>Alpine Groms</t>
  </si>
  <si>
    <t>Alpine Ski Club</t>
  </si>
  <si>
    <t>SMITH Jack</t>
  </si>
  <si>
    <t>Beaver Groms</t>
  </si>
  <si>
    <t>Beaver</t>
  </si>
  <si>
    <t>REID Leo</t>
  </si>
  <si>
    <t>TSC</t>
  </si>
  <si>
    <t>KEITH Adam</t>
  </si>
  <si>
    <t>BOLER</t>
  </si>
  <si>
    <t>CAMPBELL Tanner</t>
  </si>
  <si>
    <t>EDWARDS Alexander</t>
  </si>
  <si>
    <t>PALMIERI Gabriel</t>
  </si>
  <si>
    <t>CRAIG</t>
  </si>
  <si>
    <t>FU Liam</t>
  </si>
  <si>
    <t>u14</t>
  </si>
  <si>
    <t>HASLETT Robert</t>
  </si>
  <si>
    <t>AUBRY Shepard</t>
  </si>
  <si>
    <t>TSE Nathan</t>
  </si>
  <si>
    <t>ALPINE</t>
  </si>
  <si>
    <t>GUILLON Cameron</t>
  </si>
  <si>
    <t>GENOE Adam</t>
  </si>
  <si>
    <t>u16</t>
  </si>
  <si>
    <t>CYR Andrew</t>
  </si>
  <si>
    <t>THOMAS Kieran</t>
  </si>
  <si>
    <t>MAGOFFIN Rhys</t>
  </si>
  <si>
    <t>MCKIE Carter</t>
  </si>
  <si>
    <t>FINKLE Hayden</t>
  </si>
  <si>
    <t>BRACKSTONE Nathan</t>
  </si>
  <si>
    <t>CRAIG Hunter</t>
  </si>
  <si>
    <t>Riihiaho Niall</t>
  </si>
  <si>
    <t>HASLETT Thomas</t>
  </si>
  <si>
    <t>Aspen Buttermilk</t>
  </si>
  <si>
    <t>Aspen Open</t>
  </si>
  <si>
    <t>OLDHAM Bruce</t>
  </si>
  <si>
    <t>U22</t>
  </si>
  <si>
    <t>ASPEN OPEN</t>
  </si>
  <si>
    <t>WHISTLER (OPPA)</t>
  </si>
  <si>
    <t>Provincials</t>
  </si>
  <si>
    <t>TT Prov</t>
  </si>
  <si>
    <t>HP</t>
  </si>
  <si>
    <t>HAIRE Marcus</t>
  </si>
  <si>
    <t>MARCHILDON Brennan</t>
  </si>
  <si>
    <t>TIBBETT William</t>
  </si>
  <si>
    <t>MAZALEK Simon</t>
  </si>
  <si>
    <t>TURBACH Elliott</t>
  </si>
  <si>
    <t>OLDHAM Cody</t>
  </si>
  <si>
    <t>MCMANUS Darren</t>
  </si>
  <si>
    <t>u12</t>
  </si>
  <si>
    <t>Calgary Nor AM</t>
  </si>
  <si>
    <t>Calgary Nor Am</t>
  </si>
  <si>
    <t>winsport</t>
  </si>
  <si>
    <t>Winsport</t>
  </si>
  <si>
    <t>Park City Nor Am</t>
  </si>
  <si>
    <t>Woodward</t>
  </si>
  <si>
    <t>Awaiting qualifying round results from LOC</t>
  </si>
  <si>
    <t>Park City NorAm</t>
  </si>
  <si>
    <t>Park City</t>
  </si>
  <si>
    <t>MSLM CC</t>
  </si>
  <si>
    <t>2021 FO Park &amp; Pipe RPA Rankings</t>
  </si>
  <si>
    <t>Fortune Fz</t>
  </si>
  <si>
    <t>Abid Adel</t>
  </si>
  <si>
    <t>brancatelli Alessandro</t>
  </si>
  <si>
    <t>Thibault Antoine</t>
  </si>
  <si>
    <t>LaFeur Ashton</t>
  </si>
  <si>
    <t>Tremblay Cardiff</t>
  </si>
  <si>
    <t>Carrier Charles</t>
  </si>
  <si>
    <t>Miller Colin</t>
  </si>
  <si>
    <t>Connor Colin</t>
  </si>
  <si>
    <t>Vespa Dante</t>
  </si>
  <si>
    <t>McManus Darren</t>
  </si>
  <si>
    <t>Lavoie Elie</t>
  </si>
  <si>
    <t>Skafel Emmett</t>
  </si>
  <si>
    <t>Cozannet Etienne</t>
  </si>
  <si>
    <t>Rucnicki Evan</t>
  </si>
  <si>
    <t>Ingram Ewan</t>
  </si>
  <si>
    <t>Lupien Felix</t>
  </si>
  <si>
    <t>Tremblay Fynn</t>
  </si>
  <si>
    <t>Grainger Gavin</t>
  </si>
  <si>
    <t>McManus Gavin</t>
  </si>
  <si>
    <t>Steen Hunter</t>
  </si>
  <si>
    <t>Poirre-Huppe Jeremy</t>
  </si>
  <si>
    <t>Mead Jonathan</t>
  </si>
  <si>
    <t>Golem Jonathon</t>
  </si>
  <si>
    <t>Kunsken Arjona Joshua</t>
  </si>
  <si>
    <t>Ruszczynski Konrad</t>
  </si>
  <si>
    <t>Gammon Liam</t>
  </si>
  <si>
    <t>Sloan Lochlyn</t>
  </si>
  <si>
    <t>Loan Batianu Luca</t>
  </si>
  <si>
    <t>Moraru Luca</t>
  </si>
  <si>
    <t>Reilly Roe Malcolm</t>
  </si>
  <si>
    <t>Stewart Martin</t>
  </si>
  <si>
    <t>Banville Carriere Olivier</t>
  </si>
  <si>
    <t>Gladish Oscar</t>
  </si>
  <si>
    <t>Skafel Owen</t>
  </si>
  <si>
    <t>Malisani  Quentin</t>
  </si>
  <si>
    <t>Itskovich Raphael</t>
  </si>
  <si>
    <t>Ingram Reed</t>
  </si>
  <si>
    <t>Cheben Samuel</t>
  </si>
  <si>
    <t>Arrieta Geagea Sebastian</t>
  </si>
  <si>
    <t>Lemieux-Latulippe Simon</t>
  </si>
  <si>
    <t>Durepos Tao</t>
  </si>
  <si>
    <t>Dufour-Joly Thomas</t>
  </si>
  <si>
    <t>Ball Travis</t>
  </si>
  <si>
    <t>Black Ty</t>
  </si>
  <si>
    <t>Fortune</t>
  </si>
  <si>
    <t>OPEN</t>
  </si>
  <si>
    <t>u18</t>
  </si>
  <si>
    <t>u10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</si>
</sst>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21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color indexed="8"/>
      <name val="Helvetica"/>
      <family val="2"/>
    </font>
    <font>
      <sz val="11"/>
      <color indexed="8"/>
      <name val="Helvetica Neue"/>
      <family val="2"/>
    </font>
  </fonts>
  <fills count="1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indexed="64"/>
      </bottom>
      <diagonal/>
    </border>
    <border>
      <left/>
      <right style="thin">
        <color rgb="FFCDCDCD"/>
      </right>
      <top style="thin">
        <color auto="1"/>
      </top>
      <bottom style="thin">
        <color indexed="64"/>
      </bottom>
      <diagonal/>
    </border>
    <border>
      <left/>
      <right style="thin">
        <color rgb="FFCDCDCD"/>
      </right>
      <top/>
      <bottom style="thin">
        <color indexed="64"/>
      </bottom>
      <diagonal/>
    </border>
    <border>
      <left style="thin">
        <color auto="1"/>
      </left>
      <right style="thin">
        <color rgb="FFCDCDCD"/>
      </right>
      <top/>
      <bottom style="thin">
        <color indexed="64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auto="1"/>
      </bottom>
      <diagonal/>
    </border>
    <border>
      <left/>
      <right style="thin">
        <color auto="1"/>
      </right>
      <top style="thin">
        <color rgb="FFCDCDCD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</borders>
  <cellStyleXfs count="1186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20" fillId="0" borderId="0" applyNumberFormat="0" applyFill="0" applyBorder="0" applyProtection="0">
      <alignment vertical="top"/>
    </xf>
  </cellStyleXfs>
  <cellXfs count="197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0" fontId="14" fillId="11" borderId="19" xfId="0" applyFont="1" applyFill="1" applyBorder="1" applyAlignment="1"/>
    <xf numFmtId="0" fontId="14" fillId="11" borderId="13" xfId="0" applyFont="1" applyFill="1" applyBorder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" fontId="2" fillId="4" borderId="0" xfId="0" applyNumberFormat="1" applyFont="1" applyFill="1" applyAlignment="1"/>
    <xf numFmtId="0" fontId="6" fillId="5" borderId="9" xfId="0" applyFont="1" applyFill="1" applyBorder="1" applyAlignment="1">
      <alignment horizontal="center" wrapText="1"/>
    </xf>
    <xf numFmtId="16" fontId="6" fillId="5" borderId="9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wrapText="1"/>
    </xf>
    <xf numFmtId="1" fontId="2" fillId="5" borderId="14" xfId="0" applyNumberFormat="1" applyFont="1" applyFill="1" applyBorder="1" applyAlignment="1"/>
    <xf numFmtId="1" fontId="2" fillId="5" borderId="13" xfId="0" applyNumberFormat="1" applyFont="1" applyFill="1" applyBorder="1" applyAlignment="1"/>
    <xf numFmtId="0" fontId="14" fillId="11" borderId="12" xfId="0" applyFont="1" applyFill="1" applyBorder="1" applyAlignment="1"/>
    <xf numFmtId="0" fontId="8" fillId="12" borderId="12" xfId="0" applyFont="1" applyFill="1" applyBorder="1" applyAlignment="1">
      <alignment horizontal="center"/>
    </xf>
    <xf numFmtId="0" fontId="8" fillId="10" borderId="9" xfId="0" applyFont="1" applyFill="1" applyBorder="1" applyAlignment="1"/>
    <xf numFmtId="0" fontId="4" fillId="8" borderId="19" xfId="0" applyFont="1" applyFill="1" applyBorder="1" applyAlignment="1"/>
    <xf numFmtId="0" fontId="8" fillId="10" borderId="12" xfId="0" applyFont="1" applyFill="1" applyBorder="1" applyAlignment="1"/>
    <xf numFmtId="0" fontId="8" fillId="7" borderId="19" xfId="0" applyFont="1" applyFill="1" applyBorder="1" applyAlignment="1"/>
    <xf numFmtId="1" fontId="2" fillId="0" borderId="3" xfId="0" applyNumberFormat="1" applyFont="1" applyBorder="1" applyAlignment="1"/>
    <xf numFmtId="0" fontId="6" fillId="0" borderId="12" xfId="0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0" fontId="0" fillId="0" borderId="3" xfId="0" applyBorder="1" applyAlignment="1"/>
    <xf numFmtId="2" fontId="8" fillId="3" borderId="20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8" fillId="3" borderId="22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0" fontId="14" fillId="11" borderId="0" xfId="0" applyFont="1" applyFill="1" applyBorder="1" applyAlignment="1"/>
    <xf numFmtId="2" fontId="8" fillId="3" borderId="23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2" fontId="8" fillId="13" borderId="15" xfId="0" applyNumberFormat="1" applyFont="1" applyFill="1" applyBorder="1" applyAlignment="1">
      <alignment horizontal="center"/>
    </xf>
    <xf numFmtId="1" fontId="8" fillId="13" borderId="16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2" fillId="12" borderId="12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horizontal="left"/>
    </xf>
    <xf numFmtId="0" fontId="19" fillId="11" borderId="9" xfId="0" applyFont="1" applyFill="1" applyBorder="1" applyAlignment="1"/>
    <xf numFmtId="1" fontId="8" fillId="0" borderId="7" xfId="0" applyNumberFormat="1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3" borderId="0" xfId="1185" applyFont="1" applyFill="1" applyAlignment="1">
      <alignment horizontal="center"/>
    </xf>
    <xf numFmtId="0" fontId="20" fillId="0" borderId="0" xfId="1185" applyAlignment="1"/>
    <xf numFmtId="1" fontId="3" fillId="3" borderId="0" xfId="1185" applyNumberFormat="1" applyFont="1" applyFill="1" applyAlignment="1">
      <alignment horizontal="left"/>
    </xf>
    <xf numFmtId="0" fontId="3" fillId="3" borderId="8" xfId="1185" applyFont="1" applyFill="1" applyBorder="1" applyAlignment="1">
      <alignment horizontal="left"/>
    </xf>
    <xf numFmtId="0" fontId="3" fillId="3" borderId="0" xfId="1185" applyFont="1" applyFill="1" applyAlignment="1">
      <alignment horizontal="left"/>
    </xf>
    <xf numFmtId="0" fontId="3" fillId="3" borderId="8" xfId="1185" applyFont="1" applyFill="1" applyBorder="1" applyAlignment="1">
      <alignment horizontal="center"/>
    </xf>
    <xf numFmtId="1" fontId="10" fillId="0" borderId="0" xfId="1185" applyNumberFormat="1" applyFont="1" applyAlignment="1">
      <alignment horizontal="left"/>
    </xf>
    <xf numFmtId="0" fontId="8" fillId="0" borderId="0" xfId="1185" applyFont="1" applyAlignment="1">
      <alignment horizontal="center"/>
    </xf>
    <xf numFmtId="1" fontId="8" fillId="0" borderId="1" xfId="1185" applyNumberFormat="1" applyFont="1" applyBorder="1" applyAlignment="1">
      <alignment horizontal="left"/>
    </xf>
    <xf numFmtId="1" fontId="8" fillId="0" borderId="2" xfId="1185" applyNumberFormat="1" applyFont="1" applyBorder="1" applyAlignment="1">
      <alignment horizontal="left"/>
    </xf>
    <xf numFmtId="1" fontId="8" fillId="0" borderId="3" xfId="1185" applyNumberFormat="1" applyFont="1" applyBorder="1" applyAlignment="1">
      <alignment horizontal="left"/>
    </xf>
    <xf numFmtId="49" fontId="8" fillId="6" borderId="2" xfId="1185" applyNumberFormat="1" applyFont="1" applyFill="1" applyBorder="1" applyAlignment="1">
      <alignment horizontal="center" wrapText="1"/>
    </xf>
    <xf numFmtId="0" fontId="3" fillId="3" borderId="13" xfId="1185" applyFont="1" applyFill="1" applyBorder="1" applyAlignment="1">
      <alignment horizontal="center"/>
    </xf>
    <xf numFmtId="9" fontId="8" fillId="6" borderId="4" xfId="1185" applyNumberFormat="1" applyFont="1" applyFill="1" applyBorder="1" applyAlignment="1">
      <alignment horizontal="center"/>
    </xf>
    <xf numFmtId="0" fontId="3" fillId="0" borderId="5" xfId="1185" applyFont="1" applyBorder="1" applyAlignment="1">
      <alignment horizontal="center"/>
    </xf>
    <xf numFmtId="9" fontId="8" fillId="6" borderId="0" xfId="1185" applyNumberFormat="1" applyFont="1" applyFill="1" applyAlignment="1">
      <alignment horizontal="center"/>
    </xf>
    <xf numFmtId="49" fontId="8" fillId="6" borderId="5" xfId="1185" applyNumberFormat="1" applyFont="1" applyFill="1" applyBorder="1" applyAlignment="1">
      <alignment horizontal="center" wrapText="1"/>
    </xf>
    <xf numFmtId="0" fontId="3" fillId="6" borderId="5" xfId="1185" applyFont="1" applyFill="1" applyBorder="1" applyAlignment="1">
      <alignment horizontal="center"/>
    </xf>
    <xf numFmtId="2" fontId="8" fillId="6" borderId="6" xfId="1185" applyNumberFormat="1" applyFont="1" applyFill="1" applyBorder="1" applyAlignment="1">
      <alignment horizontal="center"/>
    </xf>
    <xf numFmtId="0" fontId="3" fillId="0" borderId="7" xfId="1185" applyFont="1" applyBorder="1" applyAlignment="1">
      <alignment horizontal="center"/>
    </xf>
    <xf numFmtId="2" fontId="8" fillId="6" borderId="8" xfId="1185" applyNumberFormat="1" applyFont="1" applyFill="1" applyBorder="1" applyAlignment="1">
      <alignment horizontal="center"/>
    </xf>
    <xf numFmtId="1" fontId="8" fillId="6" borderId="12" xfId="1185" applyNumberFormat="1" applyFont="1" applyFill="1" applyBorder="1" applyAlignment="1">
      <alignment horizontal="center"/>
    </xf>
    <xf numFmtId="1" fontId="8" fillId="6" borderId="7" xfId="1185" applyNumberFormat="1" applyFont="1" applyFill="1" applyBorder="1" applyAlignment="1">
      <alignment horizontal="center"/>
    </xf>
    <xf numFmtId="49" fontId="8" fillId="6" borderId="7" xfId="1185" applyNumberFormat="1" applyFont="1" applyFill="1" applyBorder="1" applyAlignment="1">
      <alignment horizontal="center" wrapText="1"/>
    </xf>
    <xf numFmtId="1" fontId="3" fillId="6" borderId="7" xfId="1185" applyNumberFormat="1" applyFont="1" applyFill="1" applyBorder="1" applyAlignment="1">
      <alignment horizontal="center"/>
    </xf>
    <xf numFmtId="0" fontId="14" fillId="11" borderId="9" xfId="1185" applyFont="1" applyFill="1" applyBorder="1" applyAlignment="1"/>
    <xf numFmtId="2" fontId="8" fillId="3" borderId="15" xfId="1185" applyNumberFormat="1" applyFont="1" applyFill="1" applyBorder="1" applyAlignment="1">
      <alignment horizontal="center"/>
    </xf>
    <xf numFmtId="1" fontId="8" fillId="3" borderId="16" xfId="1185" applyNumberFormat="1" applyFont="1" applyFill="1" applyBorder="1" applyAlignment="1">
      <alignment horizontal="center"/>
    </xf>
    <xf numFmtId="2" fontId="8" fillId="3" borderId="17" xfId="1185" applyNumberFormat="1" applyFont="1" applyFill="1" applyBorder="1" applyAlignment="1">
      <alignment horizontal="center"/>
    </xf>
    <xf numFmtId="1" fontId="8" fillId="7" borderId="18" xfId="1185" applyNumberFormat="1" applyFont="1" applyFill="1" applyBorder="1" applyAlignment="1">
      <alignment horizontal="center"/>
    </xf>
    <xf numFmtId="0" fontId="8" fillId="0" borderId="12" xfId="1185" applyFont="1" applyBorder="1" applyAlignment="1">
      <alignment horizontal="center"/>
    </xf>
    <xf numFmtId="2" fontId="8" fillId="3" borderId="24" xfId="1185" applyNumberFormat="1" applyFont="1" applyFill="1" applyBorder="1" applyAlignment="1">
      <alignment horizontal="center"/>
    </xf>
    <xf numFmtId="2" fontId="8" fillId="3" borderId="23" xfId="1185" applyNumberFormat="1" applyFont="1" applyFill="1" applyBorder="1" applyAlignment="1">
      <alignment horizontal="center"/>
    </xf>
    <xf numFmtId="1" fontId="8" fillId="3" borderId="7" xfId="1185" applyNumberFormat="1" applyFont="1" applyFill="1" applyBorder="1" applyAlignment="1">
      <alignment horizontal="center"/>
    </xf>
    <xf numFmtId="2" fontId="8" fillId="3" borderId="25" xfId="1185" applyNumberFormat="1" applyFont="1" applyFill="1" applyBorder="1" applyAlignment="1">
      <alignment horizontal="center"/>
    </xf>
    <xf numFmtId="1" fontId="8" fillId="3" borderId="26" xfId="1185" applyNumberFormat="1" applyFont="1" applyFill="1" applyBorder="1" applyAlignment="1">
      <alignment horizontal="center"/>
    </xf>
    <xf numFmtId="1" fontId="8" fillId="7" borderId="8" xfId="1185" applyNumberFormat="1" applyFont="1" applyFill="1" applyBorder="1" applyAlignment="1">
      <alignment horizontal="center"/>
    </xf>
    <xf numFmtId="0" fontId="13" fillId="0" borderId="0" xfId="1185" applyFont="1" applyAlignment="1"/>
    <xf numFmtId="0" fontId="6" fillId="0" borderId="27" xfId="0" applyFont="1" applyBorder="1" applyAlignment="1">
      <alignment horizontal="center" wrapText="1"/>
    </xf>
    <xf numFmtId="1" fontId="2" fillId="14" borderId="9" xfId="0" applyNumberFormat="1" applyFont="1" applyFill="1" applyBorder="1" applyAlignment="1"/>
    <xf numFmtId="0" fontId="3" fillId="15" borderId="0" xfId="0" applyFont="1" applyFill="1" applyBorder="1" applyAlignment="1">
      <alignment horizontal="left"/>
    </xf>
    <xf numFmtId="0" fontId="14" fillId="14" borderId="9" xfId="0" applyFont="1" applyFill="1" applyBorder="1" applyAlignment="1"/>
    <xf numFmtId="0" fontId="8" fillId="15" borderId="9" xfId="0" applyFont="1" applyFill="1" applyBorder="1" applyAlignment="1"/>
    <xf numFmtId="0" fontId="3" fillId="15" borderId="9" xfId="0" applyFont="1" applyFill="1" applyBorder="1" applyAlignment="1">
      <alignment horizontal="left"/>
    </xf>
    <xf numFmtId="0" fontId="14" fillId="14" borderId="19" xfId="0" applyFont="1" applyFill="1" applyBorder="1" applyAlignment="1"/>
    <xf numFmtId="0" fontId="3" fillId="15" borderId="19" xfId="0" applyFont="1" applyFill="1" applyBorder="1" applyAlignment="1">
      <alignment horizontal="left"/>
    </xf>
    <xf numFmtId="0" fontId="14" fillId="14" borderId="13" xfId="0" applyFont="1" applyFill="1" applyBorder="1" applyAlignment="1"/>
    <xf numFmtId="0" fontId="8" fillId="15" borderId="19" xfId="0" applyFont="1" applyFill="1" applyBorder="1" applyAlignment="1"/>
    <xf numFmtId="1" fontId="16" fillId="14" borderId="9" xfId="0" applyNumberFormat="1" applyFont="1" applyFill="1" applyBorder="1" applyAlignment="1"/>
    <xf numFmtId="0" fontId="16" fillId="15" borderId="9" xfId="0" applyFont="1" applyFill="1" applyBorder="1" applyAlignment="1">
      <alignment horizontal="left"/>
    </xf>
    <xf numFmtId="0" fontId="8" fillId="15" borderId="12" xfId="0" applyFont="1" applyFill="1" applyBorder="1" applyAlignment="1"/>
    <xf numFmtId="0" fontId="3" fillId="15" borderId="12" xfId="0" applyFont="1" applyFill="1" applyBorder="1" applyAlignment="1">
      <alignment horizontal="left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1" fontId="2" fillId="5" borderId="6" xfId="0" applyNumberFormat="1" applyFont="1" applyFill="1" applyBorder="1" applyAlignment="1">
      <alignment horizontal="left"/>
    </xf>
    <xf numFmtId="1" fontId="2" fillId="5" borderId="8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0" fontId="3" fillId="3" borderId="0" xfId="1185" applyFont="1" applyFill="1" applyAlignment="1">
      <alignment horizontal="left"/>
    </xf>
    <xf numFmtId="0" fontId="3" fillId="3" borderId="0" xfId="1185" applyFont="1" applyFill="1" applyAlignment="1">
      <alignment horizontal="center"/>
    </xf>
    <xf numFmtId="1" fontId="3" fillId="3" borderId="0" xfId="1185" applyNumberFormat="1" applyFont="1" applyFill="1" applyAlignment="1">
      <alignment horizontal="center"/>
    </xf>
    <xf numFmtId="164" fontId="3" fillId="3" borderId="10" xfId="1185" applyNumberFormat="1" applyFont="1" applyFill="1" applyBorder="1" applyAlignment="1">
      <alignment horizontal="left"/>
    </xf>
  </cellXfs>
  <cellStyles count="118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Normal" xfId="0" builtinId="0"/>
    <cellStyle name="Normal 2" xfId="1185" xr:uid="{26E754BE-CBB8-F245-BEB0-0BB1007C4348}"/>
  </cellStyles>
  <dxfs count="8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showGridLines="0" topLeftCell="A46" zoomScaleNormal="100" workbookViewId="0">
      <selection activeCell="C60" sqref="A6:C60"/>
    </sheetView>
  </sheetViews>
  <sheetFormatPr baseColWidth="10" defaultColWidth="17.6640625" defaultRowHeight="20" customHeight="1" x14ac:dyDescent="0.15"/>
  <cols>
    <col min="1" max="1" width="12.6640625" customWidth="1"/>
    <col min="2" max="2" width="8" customWidth="1"/>
    <col min="3" max="3" width="21.33203125" customWidth="1"/>
    <col min="4" max="4" width="4.1640625" hidden="1" customWidth="1"/>
    <col min="5" max="5" width="4.332031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32" width="4.83203125" customWidth="1"/>
    <col min="33" max="33" width="17.6640625" style="132"/>
  </cols>
  <sheetData>
    <row r="1" spans="1:32" ht="33.75" customHeight="1" x14ac:dyDescent="0.15">
      <c r="A1" s="1" t="s">
        <v>214</v>
      </c>
      <c r="B1" s="1"/>
      <c r="C1" s="1"/>
      <c r="D1" s="1"/>
      <c r="E1" s="1"/>
      <c r="F1" s="22" t="s">
        <v>40</v>
      </c>
      <c r="G1" s="1"/>
      <c r="H1" s="1"/>
      <c r="I1" s="1"/>
      <c r="J1" s="1"/>
      <c r="K1" s="1"/>
      <c r="L1" s="92">
        <v>2019</v>
      </c>
      <c r="M1" s="105"/>
      <c r="N1" s="107">
        <v>2020</v>
      </c>
      <c r="O1" s="108"/>
      <c r="P1" s="109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90" t="s">
        <v>46</v>
      </c>
      <c r="M2" s="90" t="s">
        <v>46</v>
      </c>
      <c r="N2" s="106" t="s">
        <v>66</v>
      </c>
      <c r="O2" s="106" t="s">
        <v>66</v>
      </c>
      <c r="P2" s="90" t="s">
        <v>118</v>
      </c>
      <c r="Q2" s="106" t="s">
        <v>112</v>
      </c>
      <c r="R2" s="106" t="s">
        <v>112</v>
      </c>
      <c r="S2" s="106" t="s">
        <v>151</v>
      </c>
      <c r="T2" s="106" t="s">
        <v>154</v>
      </c>
      <c r="U2" s="171" t="s">
        <v>215</v>
      </c>
      <c r="V2" s="106" t="s">
        <v>188</v>
      </c>
      <c r="W2" s="106" t="s">
        <v>188</v>
      </c>
      <c r="X2" s="106" t="s">
        <v>193</v>
      </c>
      <c r="Y2" s="106" t="s">
        <v>193</v>
      </c>
      <c r="Z2" s="106" t="s">
        <v>204</v>
      </c>
      <c r="AA2" s="106" t="s">
        <v>204</v>
      </c>
      <c r="AB2" s="106" t="s">
        <v>204</v>
      </c>
      <c r="AC2" s="106" t="s">
        <v>211</v>
      </c>
      <c r="AD2" s="106" t="s">
        <v>211</v>
      </c>
      <c r="AE2" s="106" t="s">
        <v>211</v>
      </c>
      <c r="AF2" s="106" t="s">
        <v>213</v>
      </c>
    </row>
    <row r="3" spans="1:32" ht="36" customHeight="1" x14ac:dyDescent="0.15">
      <c r="A3" s="23" t="s">
        <v>35</v>
      </c>
      <c r="B3" s="24" t="s">
        <v>42</v>
      </c>
      <c r="C3" s="24"/>
      <c r="D3" s="25"/>
      <c r="E3" s="26"/>
      <c r="F3" s="185" t="s">
        <v>131</v>
      </c>
      <c r="G3" s="185"/>
      <c r="H3" s="185"/>
      <c r="I3" s="185"/>
      <c r="J3" s="186"/>
      <c r="K3" s="3" t="s">
        <v>30</v>
      </c>
      <c r="L3" s="90" t="s">
        <v>38</v>
      </c>
      <c r="M3" s="90" t="s">
        <v>38</v>
      </c>
      <c r="N3" s="90" t="s">
        <v>64</v>
      </c>
      <c r="O3" s="90" t="s">
        <v>64</v>
      </c>
      <c r="P3" s="90" t="s">
        <v>119</v>
      </c>
      <c r="Q3" s="90" t="s">
        <v>115</v>
      </c>
      <c r="R3" s="90" t="s">
        <v>115</v>
      </c>
      <c r="S3" s="90" t="s">
        <v>152</v>
      </c>
      <c r="T3" s="90" t="s">
        <v>154</v>
      </c>
      <c r="U3" s="90" t="s">
        <v>260</v>
      </c>
      <c r="V3" s="90" t="s">
        <v>187</v>
      </c>
      <c r="W3" s="90" t="s">
        <v>187</v>
      </c>
      <c r="X3" s="90" t="s">
        <v>102</v>
      </c>
      <c r="Y3" s="90" t="s">
        <v>102</v>
      </c>
      <c r="Z3" s="90" t="s">
        <v>39</v>
      </c>
      <c r="AA3" s="90" t="s">
        <v>45</v>
      </c>
      <c r="AB3" s="90" t="s">
        <v>195</v>
      </c>
      <c r="AC3" s="90" t="s">
        <v>212</v>
      </c>
      <c r="AD3" s="90" t="s">
        <v>212</v>
      </c>
      <c r="AE3" s="90" t="s">
        <v>212</v>
      </c>
      <c r="AF3" s="90" t="s">
        <v>102</v>
      </c>
    </row>
    <row r="4" spans="1:32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91">
        <v>42337</v>
      </c>
      <c r="M4" s="91">
        <v>42338</v>
      </c>
      <c r="N4" s="91">
        <v>42391</v>
      </c>
      <c r="O4" s="91">
        <v>42392</v>
      </c>
      <c r="P4" s="91">
        <v>42404</v>
      </c>
      <c r="Q4" s="91">
        <v>42407</v>
      </c>
      <c r="R4" s="91">
        <v>42408</v>
      </c>
      <c r="S4" s="91" t="s">
        <v>153</v>
      </c>
      <c r="T4" s="91" t="s">
        <v>155</v>
      </c>
      <c r="U4" s="91"/>
      <c r="V4" s="91">
        <v>42413</v>
      </c>
      <c r="W4" s="91">
        <v>42414</v>
      </c>
      <c r="X4" s="91">
        <v>42428</v>
      </c>
      <c r="Y4" s="91">
        <v>42429</v>
      </c>
      <c r="Z4" s="91">
        <v>42422</v>
      </c>
      <c r="AA4" s="91">
        <v>42421</v>
      </c>
      <c r="AB4" s="91">
        <v>42420</v>
      </c>
      <c r="AC4" s="91">
        <v>42431</v>
      </c>
      <c r="AD4" s="91">
        <v>42433</v>
      </c>
      <c r="AE4" s="91">
        <v>42434</v>
      </c>
      <c r="AF4" s="91">
        <v>42441</v>
      </c>
    </row>
    <row r="5" spans="1:32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91" t="s">
        <v>45</v>
      </c>
      <c r="M5" s="91" t="s">
        <v>39</v>
      </c>
      <c r="N5" s="91" t="s">
        <v>39</v>
      </c>
      <c r="O5" s="91" t="s">
        <v>39</v>
      </c>
      <c r="P5" s="91" t="s">
        <v>39</v>
      </c>
      <c r="Q5" s="91" t="s">
        <v>39</v>
      </c>
      <c r="R5" s="91" t="s">
        <v>39</v>
      </c>
      <c r="S5" s="91" t="s">
        <v>39</v>
      </c>
      <c r="T5" s="91" t="s">
        <v>39</v>
      </c>
      <c r="U5" s="91" t="s">
        <v>153</v>
      </c>
      <c r="V5" s="91" t="s">
        <v>39</v>
      </c>
      <c r="W5" s="91" t="s">
        <v>45</v>
      </c>
      <c r="X5" s="91" t="s">
        <v>39</v>
      </c>
      <c r="Y5" s="91" t="s">
        <v>195</v>
      </c>
      <c r="Z5" s="91" t="s">
        <v>39</v>
      </c>
      <c r="AA5" s="91" t="s">
        <v>39</v>
      </c>
      <c r="AB5" s="91" t="s">
        <v>195</v>
      </c>
      <c r="AC5" s="91" t="s">
        <v>45</v>
      </c>
      <c r="AD5" s="91" t="s">
        <v>39</v>
      </c>
      <c r="AE5" s="91" t="s">
        <v>39</v>
      </c>
      <c r="AF5" s="91" t="s">
        <v>39</v>
      </c>
    </row>
    <row r="6" spans="1:32" ht="19.5" customHeight="1" x14ac:dyDescent="0.15">
      <c r="A6" s="172" t="s">
        <v>192</v>
      </c>
      <c r="B6" s="172" t="s">
        <v>261</v>
      </c>
      <c r="C6" s="173" t="s">
        <v>189</v>
      </c>
      <c r="D6" s="172"/>
      <c r="E6" s="172">
        <f>F6</f>
        <v>1</v>
      </c>
      <c r="F6" s="120">
        <f>RANK(J6,$J$6:$J$60,0)</f>
        <v>1</v>
      </c>
      <c r="G6" s="120">
        <f>LARGE(($L6:$AF6),1)</f>
        <v>989.81255093724531</v>
      </c>
      <c r="H6" s="120">
        <f>LARGE(($L6:$AF6),2)</f>
        <v>951.50837988826811</v>
      </c>
      <c r="I6" s="120">
        <f>LARGE(($L6:$AF6),3)</f>
        <v>948.78706199460919</v>
      </c>
      <c r="J6" s="120">
        <f>SUM(G6+H6+I6)</f>
        <v>2890.1079928201225</v>
      </c>
      <c r="K6" s="20"/>
      <c r="L6" s="89" t="str">
        <f>IF(ISNA(VLOOKUP($C6,'Mt. Sima Canada Cup BA'!$A$17:$H$100,8,FALSE))=TRUE,"0",VLOOKUP($C6,'Mt. Sima Canada Cup BA'!$A$17:$H$100,8,FALSE))</f>
        <v>0</v>
      </c>
      <c r="M6" s="89" t="str">
        <f>IF(ISNA(VLOOKUP($C6,'Mt. Sima Canada Cup SS'!$A$17:$H$100,8,FALSE))=TRUE,"0",VLOOKUP($C6,'Mt. Sima Canada Cup SS'!$A$17:$H$100,8,FALSE))</f>
        <v>0</v>
      </c>
      <c r="N6" s="89" t="str">
        <f>IF(ISNA(VLOOKUP($C6,'CF TT Day 1'!$A$17:$H$100,8,FALSE))=TRUE,"0",VLOOKUP($C6,'CF TT Day 1'!$A$17:$H$100,8,FALSE))</f>
        <v>0</v>
      </c>
      <c r="O6" s="89" t="str">
        <f>IF(ISNA(VLOOKUP($C6,'CF TT Day 2'!$A$17:$H$100,8,FALSE))=TRUE,"0",VLOOKUP($C6,'CF TT Day 2'!$A$17:$H$100,8,FALSE))</f>
        <v>0</v>
      </c>
      <c r="P6" s="89" t="str">
        <f>IF(ISNA(VLOOKUP($C6,'Mammoth NorAM SS'!$A$17:$H$100,8,FALSE))=TRUE,"0",VLOOKUP($C6,'Mammoth NorAM SS'!$A$17:$H$100,8,FALSE))</f>
        <v>0</v>
      </c>
      <c r="Q6" s="89" t="str">
        <f>IF(ISNA(VLOOKUP($C6,'BVSC TT Day 1'!$A$17:$H$97,8,FALSE))=TRUE,"0",VLOOKUP($C6,'BVSC TT Day 1'!$A$17:$H$97,8,FALSE))</f>
        <v>0</v>
      </c>
      <c r="R6" s="89" t="str">
        <f>IF(ISNA(VLOOKUP($C6,'BVSC TT Day 2'!$A$17:$H$98,8,FALSE))=TRUE,"0",VLOOKUP($C6,'BVSC TT Day 2'!$A$17:$H$98,8,FALSE))</f>
        <v>0</v>
      </c>
      <c r="S6" s="89" t="str">
        <f>IF(ISNA(VLOOKUP($C6,'Alpine Groms'!$A$17:$H$76,8,FALSE))=TRUE,"0",VLOOKUP($C6,'Alpine Groms'!$A$17:$H$76,8,FALSE))</f>
        <v>0</v>
      </c>
      <c r="T6" s="89" t="str">
        <f>IF(ISNA(VLOOKUP($C6,'Beaver Groms'!$A$17:$H$79,8,FALSE))=TRUE,"0",VLOOKUP($C6,'Beaver Groms'!$A$17:$H$79,8,FALSE))</f>
        <v>0</v>
      </c>
      <c r="U6" s="89" t="str">
        <f>IF(ISNA(VLOOKUP($C6,'Fortune Fz'!$A$17:$H$79,8,FALSE))=TRUE,"0",VLOOKUP($C6,'Fortune Fz'!$A$17:$H$79,8,FALSE))</f>
        <v>0</v>
      </c>
      <c r="V6" s="89">
        <f>IF(ISNA(VLOOKUP($C6,'Aspen Open SS'!$A$17:$H$79,8,FALSE))=TRUE,"0",VLOOKUP($C6,'Aspen Open SS'!$A$17:$H$79,8,FALSE))</f>
        <v>951.50837988826811</v>
      </c>
      <c r="W6" s="89">
        <f>IF(ISNA(VLOOKUP($C6,'Aspen Open BA'!$A$17:$H$79,8,FALSE))=TRUE,"0",VLOOKUP($C6,'Aspen Open BA'!$A$17:$H$79,8,FALSE))</f>
        <v>591.42857142857156</v>
      </c>
      <c r="X6" s="89" t="str">
        <f>IF(ISNA(VLOOKUP($C6,'TT Prov SS'!$A$17:$H$79,8,FALSE))=TRUE,"0",VLOOKUP($C6,'TT Prov SS'!$A$17:$H$79,8,FALSE))</f>
        <v>0</v>
      </c>
      <c r="Y6" s="89" t="str">
        <f>IF(ISNA(VLOOKUP($C6,'TT Prov HP'!$A$17:$H$74,8,FALSE))=TRUE,"0",VLOOKUP($C6,'TT Prov HP'!$A$17:$H$74,8,FALSE))</f>
        <v>0</v>
      </c>
      <c r="Z6" s="89">
        <f>IF(ISNA(VLOOKUP($C6,'Calgary NorAm SS'!$A$17:$H$42,8,FALSE))=TRUE,"0",VLOOKUP($C6,'Calgary NorAm SS'!$A$17:$H$42,8,FALSE))</f>
        <v>948.72740686093698</v>
      </c>
      <c r="AA6" s="89">
        <f>IF(ISNA(VLOOKUP($C6,'Calgary NorAm BA'!$A$17:$H$42,8,FALSE))=TRUE,"0",VLOOKUP($C6,'Calgary NorAm BA'!$A$17:$H$42,8,FALSE))</f>
        <v>989.81255093724531</v>
      </c>
      <c r="AB6" s="89">
        <f>IF(ISNA(VLOOKUP($C6,'Calgary NorAm HP'!$A$17:$H$42,8,FALSE))=TRUE,"0",VLOOKUP($C6,'Calgary NorAm HP'!$A$17:$H$42,8,FALSE))</f>
        <v>573.28635490070474</v>
      </c>
      <c r="AC6" s="89">
        <f>IF(ISNA(VLOOKUP($C6,'Park City NorAm BA'!$A$17:$H$42,8,FALSE))=TRUE,"0",VLOOKUP($C6,'Park City NorAm BA'!$A$17:$H$42,8,FALSE))</f>
        <v>857.33882030178324</v>
      </c>
      <c r="AD6" s="89">
        <f>IF(ISNA(VLOOKUP($C6,'Park City NorAm SS d1'!$A$17:$H$42,8,FALSE))=TRUE,"0",VLOOKUP($C6,'Park City NorAm SS d1'!$A$17:$H$42,8,FALSE))</f>
        <v>948.78706199460919</v>
      </c>
      <c r="AE6" s="89">
        <f>IF(ISNA(VLOOKUP($C6,'Park City NorAm SS d2'!$A$17:$H$42,8,FALSE))=TRUE,"0",VLOOKUP($C6,'Park City NorAm SS d2'!$A$17:$H$42,8,FALSE))</f>
        <v>887.43455497382195</v>
      </c>
      <c r="AF6" s="89">
        <f>IF(ISNA(VLOOKUP($C6,'MSLM CC SS'!$A$17:$H$37,8,FALSE))=TRUE,"0",VLOOKUP($C6,'MSLM CC SS'!$A$17:$H$37,8,FALSE))</f>
        <v>132.39130434782606</v>
      </c>
    </row>
    <row r="7" spans="1:32" ht="20" customHeight="1" x14ac:dyDescent="0.15">
      <c r="A7" s="172" t="s">
        <v>59</v>
      </c>
      <c r="B7" s="172" t="s">
        <v>262</v>
      </c>
      <c r="C7" s="174" t="s">
        <v>51</v>
      </c>
      <c r="D7" s="172"/>
      <c r="E7" s="172">
        <f>F7</f>
        <v>2</v>
      </c>
      <c r="F7" s="120">
        <f>RANK(J7,$J$6:$J$60,0)</f>
        <v>2</v>
      </c>
      <c r="G7" s="120">
        <f>LARGE(($L7:$AF7),1)</f>
        <v>925.32599837000816</v>
      </c>
      <c r="H7" s="120">
        <f>LARGE(($L7:$AF7),2)</f>
        <v>900</v>
      </c>
      <c r="I7" s="120">
        <f>LARGE(($L7:$AF7),3)</f>
        <v>891.42997663838685</v>
      </c>
      <c r="J7" s="120">
        <f>SUM(G7+H7+I7)</f>
        <v>2716.7559750083951</v>
      </c>
      <c r="K7" s="20"/>
      <c r="L7" s="21">
        <f>IF(ISNA(VLOOKUP($C7,'Mt. Sima Canada Cup BA'!$A$17:$H$100,8,FALSE))=TRUE,"0",VLOOKUP($C7,'Mt. Sima Canada Cup BA'!$A$17:$H$100,8,FALSE))</f>
        <v>717.54385964912285</v>
      </c>
      <c r="M7" s="21">
        <f>IF(ISNA(VLOOKUP($C7,'Mt. Sima Canada Cup SS'!$A$17:$H$100,8,FALSE))=TRUE,"0",VLOOKUP($C7,'Mt. Sima Canada Cup SS'!$A$17:$H$100,8,FALSE))</f>
        <v>681.93548387096769</v>
      </c>
      <c r="N7" s="89" t="str">
        <f>IF(ISNA(VLOOKUP($C7,'CF TT Day 1'!$A$17:$H$100,8,FALSE))=TRUE,"0",VLOOKUP($C7,'CF TT Day 1'!$A$17:$H$100,8,FALSE))</f>
        <v>0</v>
      </c>
      <c r="O7" s="89" t="str">
        <f>IF(ISNA(VLOOKUP($C7,'CF TT Day 2'!$A$17:$H$100,8,FALSE))=TRUE,"0",VLOOKUP($C7,'CF TT Day 2'!$A$17:$H$100,8,FALSE))</f>
        <v>0</v>
      </c>
      <c r="P7" s="89">
        <f>IF(ISNA(VLOOKUP($C7,'Mammoth NorAM SS'!$A$17:$H$100,8,FALSE))=TRUE,"0",VLOOKUP($C7,'Mammoth NorAM SS'!$A$17:$H$100,8,FALSE))</f>
        <v>734.54038997214491</v>
      </c>
      <c r="Q7" s="89" t="str">
        <f>IF(ISNA(VLOOKUP($C7,'BVSC TT Day 1'!$A$17:$H$97,8,FALSE))=TRUE,"0",VLOOKUP($C7,'BVSC TT Day 1'!$A$17:$H$97,8,FALSE))</f>
        <v>0</v>
      </c>
      <c r="R7" s="89" t="str">
        <f>IF(ISNA(VLOOKUP($C7,'BVSC TT Day 2'!$A$17:$H$98,8,FALSE))=TRUE,"0",VLOOKUP($C7,'BVSC TT Day 2'!$A$17:$H$98,8,FALSE))</f>
        <v>0</v>
      </c>
      <c r="S7" s="89" t="str">
        <f>IF(ISNA(VLOOKUP($C7,'Alpine Groms'!$A$17:$H$76,8,FALSE))=TRUE,"0",VLOOKUP($C7,'Alpine Groms'!$A$17:$H$76,8,FALSE))</f>
        <v>0</v>
      </c>
      <c r="T7" s="89" t="str">
        <f>IF(ISNA(VLOOKUP($C7,'Beaver Groms'!$A$17:$H$79,8,FALSE))=TRUE,"0",VLOOKUP($C7,'Beaver Groms'!$A$17:$H$79,8,FALSE))</f>
        <v>0</v>
      </c>
      <c r="U7" s="89" t="str">
        <f>IF(ISNA(VLOOKUP($C7,'Fortune Fz'!$A$17:$H$79,8,FALSE))=TRUE,"0",VLOOKUP($C7,'Fortune Fz'!$A$17:$H$79,8,FALSE))</f>
        <v>0</v>
      </c>
      <c r="V7" s="89">
        <f>IF(ISNA(VLOOKUP($C7,'Aspen Open SS'!$A$17:$H$79,8,FALSE))=TRUE,"0",VLOOKUP($C7,'Aspen Open SS'!$A$17:$H$79,8,FALSE))</f>
        <v>900</v>
      </c>
      <c r="W7" s="89">
        <f>IF(ISNA(VLOOKUP($C7,'Aspen Open BA'!$A$17:$H$79,8,FALSE))=TRUE,"0",VLOOKUP($C7,'Aspen Open BA'!$A$17:$H$79,8,FALSE))</f>
        <v>418.77551020408168</v>
      </c>
      <c r="X7" s="89" t="str">
        <f>IF(ISNA(VLOOKUP($C7,'TT Prov SS'!$A$17:$H$79,8,FALSE))=TRUE,"0",VLOOKUP($C7,'TT Prov SS'!$A$17:$H$79,8,FALSE))</f>
        <v>0</v>
      </c>
      <c r="Y7" s="89" t="str">
        <f>IF(ISNA(VLOOKUP($C7,'TT Prov HP'!$A$17:$H$74,8,FALSE))=TRUE,"0",VLOOKUP($C7,'TT Prov HP'!$A$17:$H$74,8,FALSE))</f>
        <v>0</v>
      </c>
      <c r="Z7" s="89">
        <f>IF(ISNA(VLOOKUP($C7,'Calgary NorAm SS'!$A$17:$H$42,8,FALSE))=TRUE,"0",VLOOKUP($C7,'Calgary NorAm SS'!$A$17:$H$42,8,FALSE))</f>
        <v>891.42997663838685</v>
      </c>
      <c r="AA7" s="89">
        <f>IF(ISNA(VLOOKUP($C7,'Calgary NorAm BA'!$A$17:$H$42,8,FALSE))=TRUE,"0",VLOOKUP($C7,'Calgary NorAm BA'!$A$17:$H$42,8,FALSE))</f>
        <v>925.32599837000816</v>
      </c>
      <c r="AB7" s="89" t="str">
        <f>IF(ISNA(VLOOKUP($C7,'Calgary NorAm HP'!$A$17:$H$42,8,FALSE))=TRUE,"0",VLOOKUP($C7,'Calgary NorAm HP'!$A$17:$H$42,8,FALSE))</f>
        <v>0</v>
      </c>
      <c r="AC7" s="127">
        <f>IF(ISNA(VLOOKUP($C7,'Park City NorAm BA'!$A$17:$H$42,8,FALSE))=TRUE,"0",VLOOKUP($C7,'Park City NorAm BA'!$A$17:$H$42,8,FALSE))</f>
        <v>0</v>
      </c>
      <c r="AD7" s="89">
        <f>IF(ISNA(VLOOKUP($C7,'Park City NorAm SS d1'!$A$17:$H$42,8,FALSE))=TRUE,"0",VLOOKUP($C7,'Park City NorAm SS d1'!$A$17:$H$42,8,FALSE))</f>
        <v>788.68421052631572</v>
      </c>
      <c r="AE7" s="89">
        <f>IF(ISNA(VLOOKUP($C7,'Park City NorAm SS d2'!$A$17:$H$42,8,FALSE))=TRUE,"0",VLOOKUP($C7,'Park City NorAm SS d2'!$A$17:$H$42,8,FALSE))</f>
        <v>740.35989717223651</v>
      </c>
      <c r="AF7" s="89">
        <f>IF(ISNA(VLOOKUP($C7,'MSLM CC SS'!$A$17:$H$37,8,FALSE))=TRUE,"0",VLOOKUP($C7,'MSLM CC SS'!$A$17:$H$37,8,FALSE))</f>
        <v>800</v>
      </c>
    </row>
    <row r="8" spans="1:32" ht="20" customHeight="1" x14ac:dyDescent="0.15">
      <c r="A8" s="172" t="s">
        <v>59</v>
      </c>
      <c r="B8" s="172" t="s">
        <v>177</v>
      </c>
      <c r="C8" s="175" t="s">
        <v>53</v>
      </c>
      <c r="D8" s="172"/>
      <c r="E8" s="172">
        <f>F8</f>
        <v>3</v>
      </c>
      <c r="F8" s="120">
        <f>RANK(J8,$J$6:$J$60,0)</f>
        <v>3</v>
      </c>
      <c r="G8" s="120">
        <f>LARGE(($L8:$AF8),1)</f>
        <v>550</v>
      </c>
      <c r="H8" s="120">
        <f>LARGE(($L8:$AF8),2)</f>
        <v>539.79118329466348</v>
      </c>
      <c r="I8" s="120">
        <f>LARGE(($L8:$AF8),3)</f>
        <v>497.77282850779511</v>
      </c>
      <c r="J8" s="120">
        <f>SUM(G8+H8+I8)</f>
        <v>1587.5640118024585</v>
      </c>
      <c r="K8" s="20"/>
      <c r="L8" s="21">
        <f>IF(ISNA(VLOOKUP($C8,'Mt. Sima Canada Cup BA'!$A$17:$H$100,8,FALSE))=TRUE,"0",VLOOKUP($C8,'Mt. Sima Canada Cup BA'!$A$17:$H$100,8,FALSE))</f>
        <v>430.0847457627118</v>
      </c>
      <c r="M8" s="21">
        <f>IF(ISNA(VLOOKUP($C8,'Mt. Sima Canada Cup SS'!$A$17:$H$100,8,FALSE))=TRUE,"0",VLOOKUP($C8,'Mt. Sima Canada Cup SS'!$A$17:$H$100,8,FALSE))</f>
        <v>126.45161290322581</v>
      </c>
      <c r="N8" s="89" t="str">
        <f>IF(ISNA(VLOOKUP($C8,'CF TT Day 1'!$A$17:$H$100,8,FALSE))=TRUE,"0",VLOOKUP($C8,'CF TT Day 1'!$A$17:$H$100,8,FALSE))</f>
        <v>0</v>
      </c>
      <c r="O8" s="89" t="str">
        <f>IF(ISNA(VLOOKUP($C8,'CF TT Day 2'!$A$17:$H$100,8,FALSE))=TRUE,"0",VLOOKUP($C8,'CF TT Day 2'!$A$17:$H$100,8,FALSE))</f>
        <v>0</v>
      </c>
      <c r="P8" s="89" t="str">
        <f>IF(ISNA(VLOOKUP($C8,'Mammoth NorAM SS'!$A$17:$H$100,8,FALSE))=TRUE,"0",VLOOKUP($C8,'Mammoth NorAM SS'!$A$17:$H$100,8,FALSE))</f>
        <v>0</v>
      </c>
      <c r="Q8" s="89">
        <f>IF(ISNA(VLOOKUP($C8,'BVSC TT Day 1'!$A$17:$H$97,8,FALSE))=TRUE,"0",VLOOKUP($C8,'BVSC TT Day 1'!$A$17:$H$97,8,FALSE))</f>
        <v>497.77282850779511</v>
      </c>
      <c r="R8" s="89">
        <f>IF(ISNA(VLOOKUP($C8,'BVSC TT Day 2'!$A$17:$H$98,8,FALSE))=TRUE,"0",VLOOKUP($C8,'BVSC TT Day 2'!$A$17:$H$98,8,FALSE))</f>
        <v>468.54663774403468</v>
      </c>
      <c r="S8" s="89" t="str">
        <f>IF(ISNA(VLOOKUP($C8,'Alpine Groms'!$A$17:$H$76,8,FALSE))=TRUE,"0",VLOOKUP($C8,'Alpine Groms'!$A$17:$H$76,8,FALSE))</f>
        <v>0</v>
      </c>
      <c r="T8" s="89" t="str">
        <f>IF(ISNA(VLOOKUP($C8,'Beaver Groms'!$A$17:$H$79,8,FALSE))=TRUE,"0",VLOOKUP($C8,'Beaver Groms'!$A$17:$H$79,8,FALSE))</f>
        <v>0</v>
      </c>
      <c r="U8" s="89" t="str">
        <f>IF(ISNA(VLOOKUP($C8,'Fortune Fz'!$A$17:$H$79,8,FALSE))=TRUE,"0",VLOOKUP($C8,'Fortune Fz'!$A$17:$H$79,8,FALSE))</f>
        <v>0</v>
      </c>
      <c r="V8" s="89" t="str">
        <f>IF(ISNA(VLOOKUP($C8,'Aspen Open SS'!$A$17:$H$79,8,FALSE))=TRUE,"0",VLOOKUP($C8,'Aspen Open SS'!$A$17:$H$79,8,FALSE))</f>
        <v>0</v>
      </c>
      <c r="W8" s="89" t="str">
        <f>IF(ISNA(VLOOKUP($C8,'Aspen Open BA'!$A$17:$H$79,8,FALSE))=TRUE,"0",VLOOKUP($C8,'Aspen Open BA'!$A$17:$H$79,8,FALSE))</f>
        <v>0</v>
      </c>
      <c r="X8" s="89">
        <f>IF(ISNA(VLOOKUP($C8,'TT Prov SS'!$A$17:$H$79,8,FALSE))=TRUE,"0",VLOOKUP($C8,'TT Prov SS'!$A$17:$H$79,8,FALSE))</f>
        <v>539.79118329466348</v>
      </c>
      <c r="Y8" s="89">
        <f>IF(ISNA(VLOOKUP($C8,'TT Prov HP'!$A$17:$H$74,8,FALSE))=TRUE,"0",VLOOKUP($C8,'TT Prov HP'!$A$17:$H$74,8,FALSE))</f>
        <v>550</v>
      </c>
      <c r="Z8" s="89" t="str">
        <f>IF(ISNA(VLOOKUP($C8,'Calgary NorAm SS'!$A$17:$H$42,8,FALSE))=TRUE,"0",VLOOKUP($C8,'Calgary NorAm SS'!$A$17:$H$42,8,FALSE))</f>
        <v>0</v>
      </c>
      <c r="AA8" s="89" t="str">
        <f>IF(ISNA(VLOOKUP($C8,'Calgary NorAm BA'!$A$17:$H$42,8,FALSE))=TRUE,"0",VLOOKUP($C8,'Calgary NorAm BA'!$A$17:$H$42,8,FALSE))</f>
        <v>0</v>
      </c>
      <c r="AB8" s="89" t="str">
        <f>IF(ISNA(VLOOKUP($C8,'Calgary NorAm HP'!$A$17:$H$42,8,FALSE))=TRUE,"0",VLOOKUP($C8,'Calgary NorAm HP'!$A$17:$H$42,8,FALSE))</f>
        <v>0</v>
      </c>
      <c r="AC8" s="89" t="str">
        <f>IF(ISNA(VLOOKUP($C8,'Park City NorAm BA'!$A$17:$H$42,8,FALSE))=TRUE,"0",VLOOKUP($C8,'Park City NorAm BA'!$A$17:$H$42,8,FALSE))</f>
        <v>0</v>
      </c>
      <c r="AD8" s="89" t="str">
        <f>IF(ISNA(VLOOKUP($C8,'Park City NorAm SS d1'!$A$17:$H$42,8,FALSE))=TRUE,"0",VLOOKUP($C8,'Park City NorAm SS d1'!$A$17:$H$42,8,FALSE))</f>
        <v>0</v>
      </c>
      <c r="AE8" s="89" t="str">
        <f>IF(ISNA(VLOOKUP($C8,'Park City NorAm SS d2'!$A$17:$H$42,8,FALSE))=TRUE,"0",VLOOKUP($C8,'Park City NorAm SS d2'!$A$17:$H$42,8,FALSE))</f>
        <v>0</v>
      </c>
      <c r="AF8" s="89">
        <f>IF(ISNA(VLOOKUP($C8,'MSLM CC SS'!$A$17:$H$37,8,FALSE))=TRUE,"0",VLOOKUP($C8,'MSLM CC SS'!$A$17:$H$37,8,FALSE))</f>
        <v>232.82608695652175</v>
      </c>
    </row>
    <row r="9" spans="1:32" ht="20" customHeight="1" x14ac:dyDescent="0.15">
      <c r="A9" s="172" t="s">
        <v>59</v>
      </c>
      <c r="B9" s="172" t="s">
        <v>170</v>
      </c>
      <c r="C9" s="174" t="s">
        <v>52</v>
      </c>
      <c r="D9" s="172"/>
      <c r="E9" s="172">
        <f>F9</f>
        <v>4</v>
      </c>
      <c r="F9" s="120">
        <f>RANK(J9,$J$6:$J$60,0)</f>
        <v>4</v>
      </c>
      <c r="G9" s="120">
        <f>LARGE(($L9:$AF9),1)</f>
        <v>543.95604395604403</v>
      </c>
      <c r="H9" s="120">
        <f>LARGE(($L9:$AF9),2)</f>
        <v>523.20185614849186</v>
      </c>
      <c r="I9" s="120">
        <f>LARGE(($L9:$AF9),3)</f>
        <v>486.2365591397849</v>
      </c>
      <c r="J9" s="120">
        <f>SUM(G9+H9+I9)</f>
        <v>1553.3944592443208</v>
      </c>
      <c r="K9" s="20"/>
      <c r="L9" s="21">
        <f>IF(ISNA(VLOOKUP($C9,'Mt. Sima Canada Cup BA'!$A$17:$H$100,8,FALSE))=TRUE,"0",VLOOKUP($C9,'Mt. Sima Canada Cup BA'!$A$17:$H$100,8,FALSE))</f>
        <v>467.16101694915255</v>
      </c>
      <c r="M9" s="21">
        <f>IF(ISNA(VLOOKUP($C9,'Mt. Sima Canada Cup SS'!$A$17:$H$100,8,FALSE))=TRUE,"0",VLOOKUP($C9,'Mt. Sima Canada Cup SS'!$A$17:$H$100,8,FALSE))</f>
        <v>486.2365591397849</v>
      </c>
      <c r="N9" s="89" t="str">
        <f>IF(ISNA(VLOOKUP($C9,'CF TT Day 1'!$A$17:$H$100,8,FALSE))=TRUE,"0",VLOOKUP($C9,'CF TT Day 1'!$A$17:$H$100,8,FALSE))</f>
        <v>0</v>
      </c>
      <c r="O9" s="89" t="str">
        <f>IF(ISNA(VLOOKUP($C9,'CF TT Day 2'!$A$17:$H$100,8,FALSE))=TRUE,"0",VLOOKUP($C9,'CF TT Day 2'!$A$17:$H$100,8,FALSE))</f>
        <v>0</v>
      </c>
      <c r="P9" s="89" t="str">
        <f>IF(ISNA(VLOOKUP($C9,'Mammoth NorAM SS'!$A$17:$H$100,8,FALSE))=TRUE,"0",VLOOKUP($C9,'Mammoth NorAM SS'!$A$17:$H$100,8,FALSE))</f>
        <v>0</v>
      </c>
      <c r="Q9" s="89" t="str">
        <f>IF(ISNA(VLOOKUP($C9,'BVSC TT Day 1'!$A$17:$H$97,8,FALSE))=TRUE,"0",VLOOKUP($C9,'BVSC TT Day 1'!$A$17:$H$97,8,FALSE))</f>
        <v>0</v>
      </c>
      <c r="R9" s="89" t="str">
        <f>IF(ISNA(VLOOKUP($C9,'BVSC TT Day 2'!$A$17:$H$98,8,FALSE))=TRUE,"0",VLOOKUP($C9,'BVSC TT Day 2'!$A$17:$H$98,8,FALSE))</f>
        <v>0</v>
      </c>
      <c r="S9" s="89" t="str">
        <f>IF(ISNA(VLOOKUP($C9,'Alpine Groms'!$A$17:$H$76,8,FALSE))=TRUE,"0",VLOOKUP($C9,'Alpine Groms'!$A$17:$H$76,8,FALSE))</f>
        <v>0</v>
      </c>
      <c r="T9" s="89" t="str">
        <f>IF(ISNA(VLOOKUP($C9,'Beaver Groms'!$A$17:$H$79,8,FALSE))=TRUE,"0",VLOOKUP($C9,'Beaver Groms'!$A$17:$H$79,8,FALSE))</f>
        <v>0</v>
      </c>
      <c r="U9" s="89" t="str">
        <f>IF(ISNA(VLOOKUP($C9,'Fortune Fz'!$A$17:$H$79,8,FALSE))=TRUE,"0",VLOOKUP($C9,'Fortune Fz'!$A$17:$H$79,8,FALSE))</f>
        <v>0</v>
      </c>
      <c r="V9" s="89" t="str">
        <f>IF(ISNA(VLOOKUP($C9,'Aspen Open SS'!$A$17:$H$79,8,FALSE))=TRUE,"0",VLOOKUP($C9,'Aspen Open SS'!$A$17:$H$79,8,FALSE))</f>
        <v>0</v>
      </c>
      <c r="W9" s="89" t="str">
        <f>IF(ISNA(VLOOKUP($C9,'Aspen Open BA'!$A$17:$H$79,8,FALSE))=TRUE,"0",VLOOKUP($C9,'Aspen Open BA'!$A$17:$H$79,8,FALSE))</f>
        <v>0</v>
      </c>
      <c r="X9" s="89">
        <f>IF(ISNA(VLOOKUP($C9,'TT Prov SS'!$A$17:$H$79,8,FALSE))=TRUE,"0",VLOOKUP($C9,'TT Prov SS'!$A$17:$H$79,8,FALSE))</f>
        <v>523.20185614849186</v>
      </c>
      <c r="Y9" s="89">
        <f>IF(ISNA(VLOOKUP($C9,'TT Prov HP'!$A$17:$H$74,8,FALSE))=TRUE,"0",VLOOKUP($C9,'TT Prov HP'!$A$17:$H$74,8,FALSE))</f>
        <v>543.95604395604403</v>
      </c>
      <c r="Z9" s="89" t="str">
        <f>IF(ISNA(VLOOKUP($C9,'Calgary NorAm SS'!$A$17:$H$42,8,FALSE))=TRUE,"0",VLOOKUP($C9,'Calgary NorAm SS'!$A$17:$H$42,8,FALSE))</f>
        <v>0</v>
      </c>
      <c r="AA9" s="89" t="str">
        <f>IF(ISNA(VLOOKUP($C9,'Calgary NorAm BA'!$A$17:$H$42,8,FALSE))=TRUE,"0",VLOOKUP($C9,'Calgary NorAm BA'!$A$17:$H$42,8,FALSE))</f>
        <v>0</v>
      </c>
      <c r="AB9" s="89" t="str">
        <f>IF(ISNA(VLOOKUP($C9,'Calgary NorAm HP'!$A$17:$H$42,8,FALSE))=TRUE,"0",VLOOKUP($C9,'Calgary NorAm HP'!$A$17:$H$42,8,FALSE))</f>
        <v>0</v>
      </c>
      <c r="AC9" s="89" t="str">
        <f>IF(ISNA(VLOOKUP($C9,'Park City NorAm BA'!$A$17:$H$42,8,FALSE))=TRUE,"0",VLOOKUP($C9,'Park City NorAm BA'!$A$17:$H$42,8,FALSE))</f>
        <v>0</v>
      </c>
      <c r="AD9" s="89" t="str">
        <f>IF(ISNA(VLOOKUP($C9,'Park City NorAm SS d1'!$A$17:$H$42,8,FALSE))=TRUE,"0",VLOOKUP($C9,'Park City NorAm SS d1'!$A$17:$H$42,8,FALSE))</f>
        <v>0</v>
      </c>
      <c r="AE9" s="89" t="str">
        <f>IF(ISNA(VLOOKUP($C9,'Park City NorAm SS d2'!$A$17:$H$42,8,FALSE))=TRUE,"0",VLOOKUP($C9,'Park City NorAm SS d2'!$A$17:$H$42,8,FALSE))</f>
        <v>0</v>
      </c>
      <c r="AF9" s="89">
        <f>IF(ISNA(VLOOKUP($C9,'MSLM CC SS'!$A$17:$H$37,8,FALSE))=TRUE,"0",VLOOKUP($C9,'MSLM CC SS'!$A$17:$H$37,8,FALSE))</f>
        <v>426.08695652173918</v>
      </c>
    </row>
    <row r="10" spans="1:32" ht="20" customHeight="1" x14ac:dyDescent="0.15">
      <c r="A10" s="172" t="s">
        <v>59</v>
      </c>
      <c r="B10" s="172" t="s">
        <v>262</v>
      </c>
      <c r="C10" s="176" t="s">
        <v>57</v>
      </c>
      <c r="D10" s="172"/>
      <c r="E10" s="172">
        <f>F10</f>
        <v>5</v>
      </c>
      <c r="F10" s="120">
        <f>RANK(J10,$J$6:$J$60,0)</f>
        <v>5</v>
      </c>
      <c r="G10" s="120">
        <f>LARGE(($L10:$AF10),1)</f>
        <v>507.88863109048725</v>
      </c>
      <c r="H10" s="120">
        <f>LARGE(($L10:$AF10),2)</f>
        <v>500</v>
      </c>
      <c r="I10" s="120">
        <f>LARGE(($L10:$AF10),3)</f>
        <v>458.2627118644067</v>
      </c>
      <c r="J10" s="120">
        <f>SUM(G10+H10+I10)</f>
        <v>1466.1513429548941</v>
      </c>
      <c r="K10" s="20"/>
      <c r="L10" s="21">
        <f>IF(ISNA(VLOOKUP($C10,'Mt. Sima Canada Cup BA'!$A$17:$H$100,8,FALSE))=TRUE,"0",VLOOKUP($C10,'Mt. Sima Canada Cup BA'!$A$17:$H$100,8,FALSE))</f>
        <v>458.2627118644067</v>
      </c>
      <c r="M10" s="21">
        <f>IF(ISNA(VLOOKUP($C10,'Mt. Sima Canada Cup SS'!$A$17:$H$100,8,FALSE))=TRUE,"0",VLOOKUP($C10,'Mt. Sima Canada Cup SS'!$A$17:$H$100,8,FALSE))</f>
        <v>237.84946236559139</v>
      </c>
      <c r="N10" s="89" t="str">
        <f>IF(ISNA(VLOOKUP($C10,'CF TT Day 1'!$A$17:$H$100,8,FALSE))=TRUE,"0",VLOOKUP($C10,'CF TT Day 1'!$A$17:$H$100,8,FALSE))</f>
        <v>0</v>
      </c>
      <c r="O10" s="89" t="str">
        <f>IF(ISNA(VLOOKUP($C10,'CF TT Day 2'!$A$17:$H$100,8,FALSE))=TRUE,"0",VLOOKUP($C10,'CF TT Day 2'!$A$17:$H$100,8,FALSE))</f>
        <v>0</v>
      </c>
      <c r="P10" s="89" t="str">
        <f>IF(ISNA(VLOOKUP($C10,'Mammoth NorAM SS'!$A$17:$H$100,8,FALSE))=TRUE,"0",VLOOKUP($C10,'Mammoth NorAM SS'!$A$17:$H$100,8,FALSE))</f>
        <v>0</v>
      </c>
      <c r="Q10" s="89">
        <f>IF(ISNA(VLOOKUP($C10,'BVSC TT Day 1'!$A$17:$H$97,8,FALSE))=TRUE,"0",VLOOKUP($C10,'BVSC TT Day 1'!$A$17:$H$97,8,FALSE))</f>
        <v>366.369710467706</v>
      </c>
      <c r="R10" s="89">
        <f>IF(ISNA(VLOOKUP($C10,'BVSC TT Day 2'!$A$17:$H$98,8,FALSE))=TRUE,"0",VLOOKUP($C10,'BVSC TT Day 2'!$A$17:$H$98,8,FALSE))</f>
        <v>500</v>
      </c>
      <c r="S10" s="89" t="str">
        <f>IF(ISNA(VLOOKUP($C10,'Alpine Groms'!$A$17:$H$76,8,FALSE))=TRUE,"0",VLOOKUP($C10,'Alpine Groms'!$A$17:$H$76,8,FALSE))</f>
        <v>0</v>
      </c>
      <c r="T10" s="89" t="str">
        <f>IF(ISNA(VLOOKUP($C10,'Beaver Groms'!$A$17:$H$79,8,FALSE))=TRUE,"0",VLOOKUP($C10,'Beaver Groms'!$A$17:$H$79,8,FALSE))</f>
        <v>0</v>
      </c>
      <c r="U10" s="89" t="str">
        <f>IF(ISNA(VLOOKUP($C10,'Fortune Fz'!$A$17:$H$79,8,FALSE))=TRUE,"0",VLOOKUP($C10,'Fortune Fz'!$A$17:$H$79,8,FALSE))</f>
        <v>0</v>
      </c>
      <c r="V10" s="89" t="str">
        <f>IF(ISNA(VLOOKUP($C10,'Aspen Open SS'!$A$17:$H$79,8,FALSE))=TRUE,"0",VLOOKUP($C10,'Aspen Open SS'!$A$17:$H$79,8,FALSE))</f>
        <v>0</v>
      </c>
      <c r="W10" s="89" t="str">
        <f>IF(ISNA(VLOOKUP($C10,'Aspen Open BA'!$A$17:$H$79,8,FALSE))=TRUE,"0",VLOOKUP($C10,'Aspen Open BA'!$A$17:$H$79,8,FALSE))</f>
        <v>0</v>
      </c>
      <c r="X10" s="89">
        <f>IF(ISNA(VLOOKUP($C10,'TT Prov SS'!$A$17:$H$79,8,FALSE))=TRUE,"0",VLOOKUP($C10,'TT Prov SS'!$A$17:$H$79,8,FALSE))</f>
        <v>507.88863109048725</v>
      </c>
      <c r="Y10" s="89" t="str">
        <f>IF(ISNA(VLOOKUP($C10,'TT Prov HP'!$A$17:$H$74,8,FALSE))=TRUE,"0",VLOOKUP($C10,'TT Prov HP'!$A$17:$H$74,8,FALSE))</f>
        <v>0</v>
      </c>
      <c r="Z10" s="89" t="str">
        <f>IF(ISNA(VLOOKUP($C10,'Calgary NorAm SS'!$A$17:$H$42,8,FALSE))=TRUE,"0",VLOOKUP($C10,'Calgary NorAm SS'!$A$17:$H$42,8,FALSE))</f>
        <v>0</v>
      </c>
      <c r="AA10" s="89" t="str">
        <f>IF(ISNA(VLOOKUP($C10,'Calgary NorAm BA'!$A$17:$H$42,8,FALSE))=TRUE,"0",VLOOKUP($C10,'Calgary NorAm BA'!$A$17:$H$42,8,FALSE))</f>
        <v>0</v>
      </c>
      <c r="AB10" s="89" t="str">
        <f>IF(ISNA(VLOOKUP($C10,'Calgary NorAm HP'!$A$17:$H$42,8,FALSE))=TRUE,"0",VLOOKUP($C10,'Calgary NorAm HP'!$A$17:$H$42,8,FALSE))</f>
        <v>0</v>
      </c>
      <c r="AC10" s="89" t="str">
        <f>IF(ISNA(VLOOKUP($C10,'Park City NorAm BA'!$A$17:$H$42,8,FALSE))=TRUE,"0",VLOOKUP($C10,'Park City NorAm BA'!$A$17:$H$42,8,FALSE))</f>
        <v>0</v>
      </c>
      <c r="AD10" s="89" t="str">
        <f>IF(ISNA(VLOOKUP($C10,'Park City NorAm SS d1'!$A$17:$H$42,8,FALSE))=TRUE,"0",VLOOKUP($C10,'Park City NorAm SS d1'!$A$17:$H$42,8,FALSE))</f>
        <v>0</v>
      </c>
      <c r="AE10" s="89" t="str">
        <f>IF(ISNA(VLOOKUP($C10,'Park City NorAm SS d2'!$A$17:$H$42,8,FALSE))=TRUE,"0",VLOOKUP($C10,'Park City NorAm SS d2'!$A$17:$H$42,8,FALSE))</f>
        <v>0</v>
      </c>
      <c r="AF10" s="89" t="str">
        <f>IF(ISNA(VLOOKUP($C10,'MSLM CC SS'!$A$17:$H$37,8,FALSE))=TRUE,"0",VLOOKUP($C10,'MSLM CC SS'!$A$17:$H$37,8,FALSE))</f>
        <v>0</v>
      </c>
    </row>
    <row r="11" spans="1:32" ht="20" customHeight="1" x14ac:dyDescent="0.15">
      <c r="A11" s="172" t="s">
        <v>59</v>
      </c>
      <c r="B11" s="172" t="s">
        <v>262</v>
      </c>
      <c r="C11" s="177" t="s">
        <v>68</v>
      </c>
      <c r="D11" s="172"/>
      <c r="E11" s="172">
        <f>F11</f>
        <v>6</v>
      </c>
      <c r="F11" s="120">
        <f>RANK(J11,$J$6:$J$60,0)</f>
        <v>6</v>
      </c>
      <c r="G11" s="120">
        <f>LARGE(($L11:$AF11),1)</f>
        <v>489.31623931623932</v>
      </c>
      <c r="H11" s="120">
        <f>LARGE(($L11:$AF11),2)</f>
        <v>488.35164835164835</v>
      </c>
      <c r="I11" s="120">
        <f>LARGE(($L11:$AF11),3)</f>
        <v>488.31775700934583</v>
      </c>
      <c r="J11" s="120">
        <f>SUM(G11+H11+I11)</f>
        <v>1465.9856446772335</v>
      </c>
      <c r="K11" s="20"/>
      <c r="L11" s="21" t="str">
        <f>IF(ISNA(VLOOKUP($C11,'Mt. Sima Canada Cup BA'!$A$17:$H$100,8,FALSE))=TRUE,"0",VLOOKUP($C11,'Mt. Sima Canada Cup BA'!$A$17:$H$100,8,FALSE))</f>
        <v>0</v>
      </c>
      <c r="M11" s="21" t="str">
        <f>IF(ISNA(VLOOKUP($C11,'Mt. Sima Canada Cup SS'!$A$17:$H$100,8,FALSE))=TRUE,"0",VLOOKUP($C11,'Mt. Sima Canada Cup SS'!$A$17:$H$100,8,FALSE))</f>
        <v>0</v>
      </c>
      <c r="N11" s="89">
        <f>IF(ISNA(VLOOKUP($C11,'CF TT Day 1'!$A$17:$H$100,8,FALSE))=TRUE,"0",VLOOKUP($C11,'CF TT Day 1'!$A$17:$H$100,8,FALSE))</f>
        <v>488.31775700934583</v>
      </c>
      <c r="O11" s="89">
        <f>IF(ISNA(VLOOKUP($C11,'CF TT Day 2'!$A$17:$H$100,8,FALSE))=TRUE,"0",VLOOKUP($C11,'CF TT Day 2'!$A$17:$H$100,8,FALSE))</f>
        <v>489.31623931623932</v>
      </c>
      <c r="P11" s="89" t="str">
        <f>IF(ISNA(VLOOKUP($C11,'Mammoth NorAM SS'!$A$17:$H$100,8,FALSE))=TRUE,"0",VLOOKUP($C11,'Mammoth NorAM SS'!$A$17:$H$100,8,FALSE))</f>
        <v>0</v>
      </c>
      <c r="Q11" s="89">
        <f>IF(ISNA(VLOOKUP($C11,'BVSC TT Day 1'!$A$17:$H$97,8,FALSE))=TRUE,"0",VLOOKUP($C11,'BVSC TT Day 1'!$A$17:$H$97,8,FALSE))</f>
        <v>472.16035634743872</v>
      </c>
      <c r="R11" s="89">
        <f>IF(ISNA(VLOOKUP($C11,'BVSC TT Day 2'!$A$17:$H$98,8,FALSE))=TRUE,"0",VLOOKUP($C11,'BVSC TT Day 2'!$A$17:$H$98,8,FALSE))</f>
        <v>426.2472885032538</v>
      </c>
      <c r="S11" s="89" t="str">
        <f>IF(ISNA(VLOOKUP($C11,'Alpine Groms'!$A$17:$H$76,8,FALSE))=TRUE,"0",VLOOKUP($C11,'Alpine Groms'!$A$17:$H$76,8,FALSE))</f>
        <v>0</v>
      </c>
      <c r="T11" s="89" t="str">
        <f>IF(ISNA(VLOOKUP($C11,'Beaver Groms'!$A$17:$H$79,8,FALSE))=TRUE,"0",VLOOKUP($C11,'Beaver Groms'!$A$17:$H$79,8,FALSE))</f>
        <v>0</v>
      </c>
      <c r="U11" s="89" t="str">
        <f>IF(ISNA(VLOOKUP($C11,'Fortune Fz'!$A$17:$H$79,8,FALSE))=TRUE,"0",VLOOKUP($C11,'Fortune Fz'!$A$17:$H$79,8,FALSE))</f>
        <v>0</v>
      </c>
      <c r="V11" s="89" t="str">
        <f>IF(ISNA(VLOOKUP($C11,'Aspen Open SS'!$A$17:$H$79,8,FALSE))=TRUE,"0",VLOOKUP($C11,'Aspen Open SS'!$A$17:$H$79,8,FALSE))</f>
        <v>0</v>
      </c>
      <c r="W11" s="89" t="str">
        <f>IF(ISNA(VLOOKUP($C11,'Aspen Open BA'!$A$17:$H$79,8,FALSE))=TRUE,"0",VLOOKUP($C11,'Aspen Open BA'!$A$17:$H$79,8,FALSE))</f>
        <v>0</v>
      </c>
      <c r="X11" s="89">
        <f>IF(ISNA(VLOOKUP($C11,'TT Prov SS'!$A$17:$H$79,8,FALSE))=TRUE,"0",VLOOKUP($C11,'TT Prov SS'!$A$17:$H$79,8,FALSE))</f>
        <v>479.81438515081209</v>
      </c>
      <c r="Y11" s="89">
        <f>IF(ISNA(VLOOKUP($C11,'TT Prov HP'!$A$17:$H$74,8,FALSE))=TRUE,"0",VLOOKUP($C11,'TT Prov HP'!$A$17:$H$74,8,FALSE))</f>
        <v>488.35164835164835</v>
      </c>
      <c r="Z11" s="89" t="str">
        <f>IF(ISNA(VLOOKUP($C11,'Calgary NorAm SS'!$A$17:$H$42,8,FALSE))=TRUE,"0",VLOOKUP($C11,'Calgary NorAm SS'!$A$17:$H$42,8,FALSE))</f>
        <v>0</v>
      </c>
      <c r="AA11" s="89" t="str">
        <f>IF(ISNA(VLOOKUP($C11,'Calgary NorAm BA'!$A$17:$H$42,8,FALSE))=TRUE,"0",VLOOKUP($C11,'Calgary NorAm BA'!$A$17:$H$42,8,FALSE))</f>
        <v>0</v>
      </c>
      <c r="AB11" s="89" t="str">
        <f>IF(ISNA(VLOOKUP($C11,'Calgary NorAm HP'!$A$17:$H$42,8,FALSE))=TRUE,"0",VLOOKUP($C11,'Calgary NorAm HP'!$A$17:$H$42,8,FALSE))</f>
        <v>0</v>
      </c>
      <c r="AC11" s="89" t="str">
        <f>IF(ISNA(VLOOKUP($C11,'Park City NorAm BA'!$A$17:$H$42,8,FALSE))=TRUE,"0",VLOOKUP($C11,'Park City NorAm BA'!$A$17:$H$42,8,FALSE))</f>
        <v>0</v>
      </c>
      <c r="AD11" s="89" t="str">
        <f>IF(ISNA(VLOOKUP($C11,'Park City NorAm SS d1'!$A$17:$H$42,8,FALSE))=TRUE,"0",VLOOKUP($C11,'Park City NorAm SS d1'!$A$17:$H$42,8,FALSE))</f>
        <v>0</v>
      </c>
      <c r="AE11" s="89" t="str">
        <f>IF(ISNA(VLOOKUP($C11,'Park City NorAm SS d2'!$A$17:$H$42,8,FALSE))=TRUE,"0",VLOOKUP($C11,'Park City NorAm SS d2'!$A$17:$H$42,8,FALSE))</f>
        <v>0</v>
      </c>
      <c r="AF11" s="89">
        <f>IF(ISNA(VLOOKUP($C11,'MSLM CC SS'!$A$17:$H$37,8,FALSE))=TRUE,"0",VLOOKUP($C11,'MSLM CC SS'!$A$17:$H$37,8,FALSE))</f>
        <v>456.52173913043475</v>
      </c>
    </row>
    <row r="12" spans="1:32" ht="20" customHeight="1" x14ac:dyDescent="0.15">
      <c r="A12" s="172" t="s">
        <v>55</v>
      </c>
      <c r="B12" s="172" t="s">
        <v>177</v>
      </c>
      <c r="C12" s="178" t="s">
        <v>60</v>
      </c>
      <c r="D12" s="172"/>
      <c r="E12" s="172">
        <f>F12</f>
        <v>7</v>
      </c>
      <c r="F12" s="120">
        <f>RANK(J12,$J$6:$J$60,0)</f>
        <v>7</v>
      </c>
      <c r="G12" s="120">
        <f>LARGE(($L12:$AF12),1)</f>
        <v>515.54524361948961</v>
      </c>
      <c r="H12" s="120">
        <f>LARGE(($L12:$AF12),2)</f>
        <v>479.95545657015595</v>
      </c>
      <c r="I12" s="120">
        <f>LARGE(($L12:$AF12),3)</f>
        <v>456.6160520607375</v>
      </c>
      <c r="J12" s="120">
        <f>SUM(G12+H12+I12)</f>
        <v>1452.1167522503831</v>
      </c>
      <c r="K12" s="20"/>
      <c r="L12" s="21">
        <f>IF(ISNA(VLOOKUP($C12,'Mt. Sima Canada Cup BA'!$A$17:$H$100,8,FALSE))=TRUE,"0",VLOOKUP($C12,'Mt. Sima Canada Cup BA'!$A$17:$H$100,8,FALSE))</f>
        <v>0</v>
      </c>
      <c r="M12" s="21" t="str">
        <f>IF(ISNA(VLOOKUP($C12,'Mt. Sima Canada Cup SS'!$A$17:$H$100,8,FALSE))=TRUE,"0",VLOOKUP($C12,'Mt. Sima Canada Cup SS'!$A$17:$H$100,8,FALSE))</f>
        <v>0</v>
      </c>
      <c r="N12" s="89">
        <f>IF(ISNA(VLOOKUP($C12,'CF TT Day 1'!$A$17:$H$100,8,FALSE))=TRUE,"0",VLOOKUP($C12,'CF TT Day 1'!$A$17:$H$100,8,FALSE))</f>
        <v>442.75700934579442</v>
      </c>
      <c r="O12" s="89">
        <f>IF(ISNA(VLOOKUP($C12,'CF TT Day 2'!$A$17:$H$100,8,FALSE))=TRUE,"0",VLOOKUP($C12,'CF TT Day 2'!$A$17:$H$100,8,FALSE))</f>
        <v>427.35042735042737</v>
      </c>
      <c r="P12" s="89" t="str">
        <f>IF(ISNA(VLOOKUP($C12,'Mammoth NorAM SS'!$A$17:$H$100,8,FALSE))=TRUE,"0",VLOOKUP($C12,'Mammoth NorAM SS'!$A$17:$H$100,8,FALSE))</f>
        <v>0</v>
      </c>
      <c r="Q12" s="89">
        <f>IF(ISNA(VLOOKUP($C12,'BVSC TT Day 1'!$A$17:$H$97,8,FALSE))=TRUE,"0",VLOOKUP($C12,'BVSC TT Day 1'!$A$17:$H$97,8,FALSE))</f>
        <v>479.95545657015595</v>
      </c>
      <c r="R12" s="89">
        <f>IF(ISNA(VLOOKUP($C12,'BVSC TT Day 2'!$A$17:$H$98,8,FALSE))=TRUE,"0",VLOOKUP($C12,'BVSC TT Day 2'!$A$17:$H$98,8,FALSE))</f>
        <v>456.6160520607375</v>
      </c>
      <c r="S12" s="89" t="str">
        <f>IF(ISNA(VLOOKUP($C12,'Alpine Groms'!$A$17:$H$76,8,FALSE))=TRUE,"0",VLOOKUP($C12,'Alpine Groms'!$A$17:$H$76,8,FALSE))</f>
        <v>0</v>
      </c>
      <c r="T12" s="89" t="str">
        <f>IF(ISNA(VLOOKUP($C12,'Beaver Groms'!$A$17:$H$79,8,FALSE))=TRUE,"0",VLOOKUP($C12,'Beaver Groms'!$A$17:$H$79,8,FALSE))</f>
        <v>0</v>
      </c>
      <c r="U12" s="89" t="str">
        <f>IF(ISNA(VLOOKUP($C12,'Fortune Fz'!$A$17:$H$79,8,FALSE))=TRUE,"0",VLOOKUP($C12,'Fortune Fz'!$A$17:$H$79,8,FALSE))</f>
        <v>0</v>
      </c>
      <c r="V12" s="89" t="str">
        <f>IF(ISNA(VLOOKUP($C12,'Aspen Open SS'!$A$17:$H$79,8,FALSE))=TRUE,"0",VLOOKUP($C12,'Aspen Open SS'!$A$17:$H$79,8,FALSE))</f>
        <v>0</v>
      </c>
      <c r="W12" s="89" t="str">
        <f>IF(ISNA(VLOOKUP($C12,'Aspen Open BA'!$A$17:$H$79,8,FALSE))=TRUE,"0",VLOOKUP($C12,'Aspen Open BA'!$A$17:$H$79,8,FALSE))</f>
        <v>0</v>
      </c>
      <c r="X12" s="89">
        <f>IF(ISNA(VLOOKUP($C12,'TT Prov SS'!$A$17:$H$79,8,FALSE))=TRUE,"0",VLOOKUP($C12,'TT Prov SS'!$A$17:$H$79,8,FALSE))</f>
        <v>515.54524361948961</v>
      </c>
      <c r="Y12" s="89">
        <f>IF(ISNA(VLOOKUP($C12,'TT Prov HP'!$A$17:$H$74,8,FALSE))=TRUE,"0",VLOOKUP($C12,'TT Prov HP'!$A$17:$H$74,8,FALSE))</f>
        <v>221.20879120879124</v>
      </c>
      <c r="Z12" s="89" t="str">
        <f>IF(ISNA(VLOOKUP($C12,'Calgary NorAm SS'!$A$17:$H$42,8,FALSE))=TRUE,"0",VLOOKUP($C12,'Calgary NorAm SS'!$A$17:$H$42,8,FALSE))</f>
        <v>0</v>
      </c>
      <c r="AA12" s="89" t="str">
        <f>IF(ISNA(VLOOKUP($C12,'Calgary NorAm BA'!$A$17:$H$42,8,FALSE))=TRUE,"0",VLOOKUP($C12,'Calgary NorAm BA'!$A$17:$H$42,8,FALSE))</f>
        <v>0</v>
      </c>
      <c r="AB12" s="89" t="str">
        <f>IF(ISNA(VLOOKUP($C12,'Calgary NorAm HP'!$A$17:$H$42,8,FALSE))=TRUE,"0",VLOOKUP($C12,'Calgary NorAm HP'!$A$17:$H$42,8,FALSE))</f>
        <v>0</v>
      </c>
      <c r="AC12" s="89" t="str">
        <f>IF(ISNA(VLOOKUP($C12,'Park City NorAm BA'!$A$17:$H$42,8,FALSE))=TRUE,"0",VLOOKUP($C12,'Park City NorAm BA'!$A$17:$H$42,8,FALSE))</f>
        <v>0</v>
      </c>
      <c r="AD12" s="89" t="str">
        <f>IF(ISNA(VLOOKUP($C12,'Park City NorAm SS d1'!$A$17:$H$42,8,FALSE))=TRUE,"0",VLOOKUP($C12,'Park City NorAm SS d1'!$A$17:$H$42,8,FALSE))</f>
        <v>0</v>
      </c>
      <c r="AE12" s="89" t="str">
        <f>IF(ISNA(VLOOKUP($C12,'Park City NorAm SS d2'!$A$17:$H$42,8,FALSE))=TRUE,"0",VLOOKUP($C12,'Park City NorAm SS d2'!$A$17:$H$42,8,FALSE))</f>
        <v>0</v>
      </c>
      <c r="AF12" s="89" t="str">
        <f>IF(ISNA(VLOOKUP($C12,'MSLM CC SS'!$A$17:$H$37,8,FALSE))=TRUE,"0",VLOOKUP($C12,'MSLM CC SS'!$A$17:$H$37,8,FALSE))</f>
        <v>0</v>
      </c>
    </row>
    <row r="13" spans="1:32" ht="20" customHeight="1" x14ac:dyDescent="0.15">
      <c r="A13" s="172" t="s">
        <v>55</v>
      </c>
      <c r="B13" s="172" t="s">
        <v>170</v>
      </c>
      <c r="C13" s="174" t="s">
        <v>56</v>
      </c>
      <c r="D13" s="172"/>
      <c r="E13" s="172">
        <f>F13</f>
        <v>8</v>
      </c>
      <c r="F13" s="120">
        <f>RANK(J13,$J$6:$J$60,0)</f>
        <v>8</v>
      </c>
      <c r="G13" s="120">
        <f>LARGE(($L13:$AF13),1)</f>
        <v>500</v>
      </c>
      <c r="H13" s="120">
        <f>LARGE(($L13:$AF13),2)</f>
        <v>494.15887850467288</v>
      </c>
      <c r="I13" s="120">
        <f>LARGE(($L13:$AF13),3)</f>
        <v>404.23162583518928</v>
      </c>
      <c r="J13" s="120">
        <f>SUM(G13+H13+I13)</f>
        <v>1398.3905043398622</v>
      </c>
      <c r="K13" s="20"/>
      <c r="L13" s="21">
        <f>IF(ISNA(VLOOKUP($C13,'Mt. Sima Canada Cup BA'!$A$17:$H$100,8,FALSE))=TRUE,"0",VLOOKUP($C13,'Mt. Sima Canada Cup BA'!$A$17:$H$100,8,FALSE))</f>
        <v>0</v>
      </c>
      <c r="M13" s="21">
        <f>IF(ISNA(VLOOKUP($C13,'Mt. Sima Canada Cup SS'!$A$17:$H$100,8,FALSE))=TRUE,"0",VLOOKUP($C13,'Mt. Sima Canada Cup SS'!$A$17:$H$100,8,FALSE))</f>
        <v>343.22580645161293</v>
      </c>
      <c r="N13" s="89">
        <f>IF(ISNA(VLOOKUP($C13,'CF TT Day 1'!$A$17:$H$100,8,FALSE))=TRUE,"0",VLOOKUP($C13,'CF TT Day 1'!$A$17:$H$100,8,FALSE))</f>
        <v>494.15887850467288</v>
      </c>
      <c r="O13" s="89">
        <f>IF(ISNA(VLOOKUP($C13,'CF TT Day 2'!$A$17:$H$100,8,FALSE))=TRUE,"0",VLOOKUP($C13,'CF TT Day 2'!$A$17:$H$100,8,FALSE))</f>
        <v>500</v>
      </c>
      <c r="P13" s="89" t="str">
        <f>IF(ISNA(VLOOKUP($C13,'Mammoth NorAM SS'!$A$17:$H$100,8,FALSE))=TRUE,"0",VLOOKUP($C13,'Mammoth NorAM SS'!$A$17:$H$100,8,FALSE))</f>
        <v>0</v>
      </c>
      <c r="Q13" s="89">
        <f>IF(ISNA(VLOOKUP($C13,'BVSC TT Day 1'!$A$17:$H$97,8,FALSE))=TRUE,"0",VLOOKUP($C13,'BVSC TT Day 1'!$A$17:$H$97,8,FALSE))</f>
        <v>404.23162583518928</v>
      </c>
      <c r="R13" s="89">
        <f>IF(ISNA(VLOOKUP($C13,'BVSC TT Day 2'!$A$17:$H$98,8,FALSE))=TRUE,"0",VLOOKUP($C13,'BVSC TT Day 2'!$A$17:$H$98,8,FALSE))</f>
        <v>391.54013015184381</v>
      </c>
      <c r="S13" s="89" t="str">
        <f>IF(ISNA(VLOOKUP($C13,'Alpine Groms'!$A$17:$H$76,8,FALSE))=TRUE,"0",VLOOKUP($C13,'Alpine Groms'!$A$17:$H$76,8,FALSE))</f>
        <v>0</v>
      </c>
      <c r="T13" s="89" t="str">
        <f>IF(ISNA(VLOOKUP($C13,'Beaver Groms'!$A$17:$H$79,8,FALSE))=TRUE,"0",VLOOKUP($C13,'Beaver Groms'!$A$17:$H$79,8,FALSE))</f>
        <v>0</v>
      </c>
      <c r="U13" s="89" t="str">
        <f>IF(ISNA(VLOOKUP($C13,'Fortune Fz'!$A$17:$H$79,8,FALSE))=TRUE,"0",VLOOKUP($C13,'Fortune Fz'!$A$17:$H$79,8,FALSE))</f>
        <v>0</v>
      </c>
      <c r="V13" s="89" t="str">
        <f>IF(ISNA(VLOOKUP($C13,'Aspen Open SS'!$A$17:$H$79,8,FALSE))=TRUE,"0",VLOOKUP($C13,'Aspen Open SS'!$A$17:$H$79,8,FALSE))</f>
        <v>0</v>
      </c>
      <c r="W13" s="89" t="str">
        <f>IF(ISNA(VLOOKUP($C13,'Aspen Open BA'!$A$17:$H$79,8,FALSE))=TRUE,"0",VLOOKUP($C13,'Aspen Open BA'!$A$17:$H$79,8,FALSE))</f>
        <v>0</v>
      </c>
      <c r="X13" s="89">
        <f>IF(ISNA(VLOOKUP($C13,'TT Prov SS'!$A$17:$H$79,8,FALSE))=TRUE,"0",VLOOKUP($C13,'TT Prov SS'!$A$17:$H$79,8,FALSE))</f>
        <v>158.23665893271462</v>
      </c>
      <c r="Y13" s="89">
        <f>IF(ISNA(VLOOKUP($C13,'TT Prov HP'!$A$17:$H$74,8,FALSE))=TRUE,"0",VLOOKUP($C13,'TT Prov HP'!$A$17:$H$74,8,FALSE))</f>
        <v>252.63736263736266</v>
      </c>
      <c r="Z13" s="89" t="str">
        <f>IF(ISNA(VLOOKUP($C13,'Calgary NorAm SS'!$A$17:$H$42,8,FALSE))=TRUE,"0",VLOOKUP($C13,'Calgary NorAm SS'!$A$17:$H$42,8,FALSE))</f>
        <v>0</v>
      </c>
      <c r="AA13" s="89" t="str">
        <f>IF(ISNA(VLOOKUP($C13,'Calgary NorAm BA'!$A$17:$H$42,8,FALSE))=TRUE,"0",VLOOKUP($C13,'Calgary NorAm BA'!$A$17:$H$42,8,FALSE))</f>
        <v>0</v>
      </c>
      <c r="AB13" s="89" t="str">
        <f>IF(ISNA(VLOOKUP($C13,'Calgary NorAm HP'!$A$17:$H$42,8,FALSE))=TRUE,"0",VLOOKUP($C13,'Calgary NorAm HP'!$A$17:$H$42,8,FALSE))</f>
        <v>0</v>
      </c>
      <c r="AC13" s="89" t="str">
        <f>IF(ISNA(VLOOKUP($C13,'Park City NorAm BA'!$A$17:$H$42,8,FALSE))=TRUE,"0",VLOOKUP($C13,'Park City NorAm BA'!$A$17:$H$42,8,FALSE))</f>
        <v>0</v>
      </c>
      <c r="AD13" s="89" t="str">
        <f>IF(ISNA(VLOOKUP($C13,'Park City NorAm SS d1'!$A$17:$H$42,8,FALSE))=TRUE,"0",VLOOKUP($C13,'Park City NorAm SS d1'!$A$17:$H$42,8,FALSE))</f>
        <v>0</v>
      </c>
      <c r="AE13" s="89" t="str">
        <f>IF(ISNA(VLOOKUP($C13,'Park City NorAm SS d2'!$A$17:$H$42,8,FALSE))=TRUE,"0",VLOOKUP($C13,'Park City NorAm SS d2'!$A$17:$H$42,8,FALSE))</f>
        <v>0</v>
      </c>
      <c r="AF13" s="89" t="str">
        <f>IF(ISNA(VLOOKUP($C13,'MSLM CC SS'!$A$17:$H$37,8,FALSE))=TRUE,"0",VLOOKUP($C13,'MSLM CC SS'!$A$17:$H$37,8,FALSE))</f>
        <v>0</v>
      </c>
    </row>
    <row r="14" spans="1:32" ht="20" customHeight="1" x14ac:dyDescent="0.15">
      <c r="A14" s="172" t="s">
        <v>55</v>
      </c>
      <c r="B14" s="172" t="s">
        <v>177</v>
      </c>
      <c r="C14" s="174" t="s">
        <v>69</v>
      </c>
      <c r="D14" s="172"/>
      <c r="E14" s="172">
        <f>F14</f>
        <v>9</v>
      </c>
      <c r="F14" s="120">
        <f>RANK(J14,$J$6:$J$60,0)</f>
        <v>9</v>
      </c>
      <c r="G14" s="120">
        <f>LARGE(($L14:$AF14),1)</f>
        <v>467.05336426914164</v>
      </c>
      <c r="H14" s="120">
        <f>LARGE(($L14:$AF14),2)</f>
        <v>460.47008547008551</v>
      </c>
      <c r="I14" s="120">
        <f>LARGE(($L14:$AF14),3)</f>
        <v>450.93457943925233</v>
      </c>
      <c r="J14" s="120">
        <f>SUM(G14+H14+I14)</f>
        <v>1378.4580291784794</v>
      </c>
      <c r="K14" s="20"/>
      <c r="L14" s="21" t="str">
        <f>IF(ISNA(VLOOKUP($C14,'Mt. Sima Canada Cup BA'!$A$17:$H$100,8,FALSE))=TRUE,"0",VLOOKUP($C14,'Mt. Sima Canada Cup BA'!$A$17:$H$100,8,FALSE))</f>
        <v>0</v>
      </c>
      <c r="M14" s="21" t="str">
        <f>IF(ISNA(VLOOKUP($C14,'Mt. Sima Canada Cup SS'!$A$17:$H$100,8,FALSE))=TRUE,"0",VLOOKUP($C14,'Mt. Sima Canada Cup SS'!$A$17:$H$100,8,FALSE))</f>
        <v>0</v>
      </c>
      <c r="N14" s="89">
        <f>IF(ISNA(VLOOKUP($C14,'CF TT Day 1'!$A$17:$H$100,8,FALSE))=TRUE,"0",VLOOKUP($C14,'CF TT Day 1'!$A$17:$H$100,8,FALSE))</f>
        <v>450.93457943925233</v>
      </c>
      <c r="O14" s="89">
        <f>IF(ISNA(VLOOKUP($C14,'CF TT Day 2'!$A$17:$H$100,8,FALSE))=TRUE,"0",VLOOKUP($C14,'CF TT Day 2'!$A$17:$H$100,8,FALSE))</f>
        <v>460.47008547008551</v>
      </c>
      <c r="P14" s="89" t="str">
        <f>IF(ISNA(VLOOKUP($C14,'Mammoth NorAM SS'!$A$17:$H$100,8,FALSE))=TRUE,"0",VLOOKUP($C14,'Mammoth NorAM SS'!$A$17:$H$100,8,FALSE))</f>
        <v>0</v>
      </c>
      <c r="Q14" s="89">
        <f>IF(ISNA(VLOOKUP($C14,'BVSC TT Day 1'!$A$17:$H$97,8,FALSE))=TRUE,"0",VLOOKUP($C14,'BVSC TT Day 1'!$A$17:$H$97,8,FALSE))</f>
        <v>418.70824053452122</v>
      </c>
      <c r="R14" s="89">
        <f>IF(ISNA(VLOOKUP($C14,'BVSC TT Day 2'!$A$17:$H$98,8,FALSE))=TRUE,"0",VLOOKUP($C14,'BVSC TT Day 2'!$A$17:$H$98,8,FALSE))</f>
        <v>364.42516268980478</v>
      </c>
      <c r="S14" s="89" t="str">
        <f>IF(ISNA(VLOOKUP($C14,'Alpine Groms'!$A$17:$H$76,8,FALSE))=TRUE,"0",VLOOKUP($C14,'Alpine Groms'!$A$17:$H$76,8,FALSE))</f>
        <v>0</v>
      </c>
      <c r="T14" s="89" t="str">
        <f>IF(ISNA(VLOOKUP($C14,'Beaver Groms'!$A$17:$H$79,8,FALSE))=TRUE,"0",VLOOKUP($C14,'Beaver Groms'!$A$17:$H$79,8,FALSE))</f>
        <v>0</v>
      </c>
      <c r="U14" s="89" t="str">
        <f>IF(ISNA(VLOOKUP($C14,'Fortune Fz'!$A$17:$H$79,8,FALSE))=TRUE,"0",VLOOKUP($C14,'Fortune Fz'!$A$17:$H$79,8,FALSE))</f>
        <v>0</v>
      </c>
      <c r="V14" s="89" t="str">
        <f>IF(ISNA(VLOOKUP($C14,'Aspen Open SS'!$A$17:$H$79,8,FALSE))=TRUE,"0",VLOOKUP($C14,'Aspen Open SS'!$A$17:$H$79,8,FALSE))</f>
        <v>0</v>
      </c>
      <c r="W14" s="89" t="str">
        <f>IF(ISNA(VLOOKUP($C14,'Aspen Open BA'!$A$17:$H$79,8,FALSE))=TRUE,"0",VLOOKUP($C14,'Aspen Open BA'!$A$17:$H$79,8,FALSE))</f>
        <v>0</v>
      </c>
      <c r="X14" s="89">
        <f>IF(ISNA(VLOOKUP($C14,'TT Prov SS'!$A$17:$H$79,8,FALSE))=TRUE,"0",VLOOKUP($C14,'TT Prov SS'!$A$17:$H$79,8,FALSE))</f>
        <v>467.05336426914164</v>
      </c>
      <c r="Y14" s="89">
        <f>IF(ISNA(VLOOKUP($C14,'TT Prov HP'!$A$17:$H$74,8,FALSE))=TRUE,"0",VLOOKUP($C14,'TT Prov HP'!$A$17:$H$74,8,FALSE))</f>
        <v>401.31868131868134</v>
      </c>
      <c r="Z14" s="89" t="str">
        <f>IF(ISNA(VLOOKUP($C14,'Calgary NorAm SS'!$A$17:$H$42,8,FALSE))=TRUE,"0",VLOOKUP($C14,'Calgary NorAm SS'!$A$17:$H$42,8,FALSE))</f>
        <v>0</v>
      </c>
      <c r="AA14" s="89" t="str">
        <f>IF(ISNA(VLOOKUP($C14,'Calgary NorAm BA'!$A$17:$H$42,8,FALSE))=TRUE,"0",VLOOKUP($C14,'Calgary NorAm BA'!$A$17:$H$42,8,FALSE))</f>
        <v>0</v>
      </c>
      <c r="AB14" s="89" t="str">
        <f>IF(ISNA(VLOOKUP($C14,'Calgary NorAm HP'!$A$17:$H$42,8,FALSE))=TRUE,"0",VLOOKUP($C14,'Calgary NorAm HP'!$A$17:$H$42,8,FALSE))</f>
        <v>0</v>
      </c>
      <c r="AC14" s="89" t="str">
        <f>IF(ISNA(VLOOKUP($C14,'Park City NorAm BA'!$A$17:$H$42,8,FALSE))=TRUE,"0",VLOOKUP($C14,'Park City NorAm BA'!$A$17:$H$42,8,FALSE))</f>
        <v>0</v>
      </c>
      <c r="AD14" s="89" t="str">
        <f>IF(ISNA(VLOOKUP($C14,'Park City NorAm SS d1'!$A$17:$H$42,8,FALSE))=TRUE,"0",VLOOKUP($C14,'Park City NorAm SS d1'!$A$17:$H$42,8,FALSE))</f>
        <v>0</v>
      </c>
      <c r="AE14" s="89" t="str">
        <f>IF(ISNA(VLOOKUP($C14,'Park City NorAm SS d2'!$A$17:$H$42,8,FALSE))=TRUE,"0",VLOOKUP($C14,'Park City NorAm SS d2'!$A$17:$H$42,8,FALSE))</f>
        <v>0</v>
      </c>
      <c r="AF14" s="89" t="str">
        <f>IF(ISNA(VLOOKUP($C14,'MSLM CC SS'!$A$17:$H$37,8,FALSE))=TRUE,"0",VLOOKUP($C14,'MSLM CC SS'!$A$17:$H$37,8,FALSE))</f>
        <v>0</v>
      </c>
    </row>
    <row r="15" spans="1:32" ht="20" customHeight="1" x14ac:dyDescent="0.15">
      <c r="A15" s="172" t="s">
        <v>55</v>
      </c>
      <c r="B15" s="172" t="s">
        <v>177</v>
      </c>
      <c r="C15" s="179" t="s">
        <v>67</v>
      </c>
      <c r="D15" s="172"/>
      <c r="E15" s="172">
        <f>F15</f>
        <v>10</v>
      </c>
      <c r="F15" s="120">
        <f>RANK(J15,$J$6:$J$60,0)</f>
        <v>10</v>
      </c>
      <c r="G15" s="120">
        <f>LARGE(($L15:$AF15),1)</f>
        <v>500</v>
      </c>
      <c r="H15" s="120">
        <f>LARGE(($L15:$AF15),2)</f>
        <v>455.71428571428578</v>
      </c>
      <c r="I15" s="120">
        <f>LARGE(($L15:$AF15),3)</f>
        <v>419.83758700696058</v>
      </c>
      <c r="J15" s="120">
        <f>SUM(G15+H15+I15)</f>
        <v>1375.5518727212464</v>
      </c>
      <c r="K15" s="20"/>
      <c r="L15" s="21" t="str">
        <f>IF(ISNA(VLOOKUP($C15,'Mt. Sima Canada Cup BA'!$A$17:$H$100,8,FALSE))=TRUE,"0",VLOOKUP($C15,'Mt. Sima Canada Cup BA'!$A$17:$H$100,8,FALSE))</f>
        <v>0</v>
      </c>
      <c r="M15" s="21" t="str">
        <f>IF(ISNA(VLOOKUP($C15,'Mt. Sima Canada Cup SS'!$A$17:$H$100,8,FALSE))=TRUE,"0",VLOOKUP($C15,'Mt. Sima Canada Cup SS'!$A$17:$H$100,8,FALSE))</f>
        <v>0</v>
      </c>
      <c r="N15" s="89">
        <f>IF(ISNA(VLOOKUP($C15,'CF TT Day 1'!$A$17:$H$100,8,FALSE))=TRUE,"0",VLOOKUP($C15,'CF TT Day 1'!$A$17:$H$100,8,FALSE))</f>
        <v>500</v>
      </c>
      <c r="O15" s="89">
        <f>IF(ISNA(VLOOKUP($C15,'CF TT Day 2'!$A$17:$H$100,8,FALSE))=TRUE,"0",VLOOKUP($C15,'CF TT Day 2'!$A$17:$H$100,8,FALSE))</f>
        <v>337.60683760683764</v>
      </c>
      <c r="P15" s="89" t="str">
        <f>IF(ISNA(VLOOKUP($C15,'Mammoth NorAM SS'!$A$17:$H$100,8,FALSE))=TRUE,"0",VLOOKUP($C15,'Mammoth NorAM SS'!$A$17:$H$100,8,FALSE))</f>
        <v>0</v>
      </c>
      <c r="Q15" s="89">
        <f>IF(ISNA(VLOOKUP($C15,'BVSC TT Day 1'!$A$17:$H$97,8,FALSE))=TRUE,"0",VLOOKUP($C15,'BVSC TT Day 1'!$A$17:$H$97,8,FALSE))</f>
        <v>334.07572383073494</v>
      </c>
      <c r="R15" s="89">
        <f>IF(ISNA(VLOOKUP($C15,'BVSC TT Day 2'!$A$17:$H$98,8,FALSE))=TRUE,"0",VLOOKUP($C15,'BVSC TT Day 2'!$A$17:$H$98,8,FALSE))</f>
        <v>357.91757049891538</v>
      </c>
      <c r="S15" s="89" t="str">
        <f>IF(ISNA(VLOOKUP($C15,'Alpine Groms'!$A$17:$H$76,8,FALSE))=TRUE,"0",VLOOKUP($C15,'Alpine Groms'!$A$17:$H$76,8,FALSE))</f>
        <v>0</v>
      </c>
      <c r="T15" s="89" t="str">
        <f>IF(ISNA(VLOOKUP($C15,'Beaver Groms'!$A$17:$H$79,8,FALSE))=TRUE,"0",VLOOKUP($C15,'Beaver Groms'!$A$17:$H$79,8,FALSE))</f>
        <v>0</v>
      </c>
      <c r="U15" s="89" t="str">
        <f>IF(ISNA(VLOOKUP($C15,'Fortune Fz'!$A$17:$H$79,8,FALSE))=TRUE,"0",VLOOKUP($C15,'Fortune Fz'!$A$17:$H$79,8,FALSE))</f>
        <v>0</v>
      </c>
      <c r="V15" s="89" t="str">
        <f>IF(ISNA(VLOOKUP($C15,'Aspen Open SS'!$A$17:$H$79,8,FALSE))=TRUE,"0",VLOOKUP($C15,'Aspen Open SS'!$A$17:$H$79,8,FALSE))</f>
        <v>0</v>
      </c>
      <c r="W15" s="89" t="str">
        <f>IF(ISNA(VLOOKUP($C15,'Aspen Open BA'!$A$17:$H$79,8,FALSE))=TRUE,"0",VLOOKUP($C15,'Aspen Open BA'!$A$17:$H$79,8,FALSE))</f>
        <v>0</v>
      </c>
      <c r="X15" s="89">
        <f>IF(ISNA(VLOOKUP($C15,'TT Prov SS'!$A$17:$H$79,8,FALSE))=TRUE,"0",VLOOKUP($C15,'TT Prov SS'!$A$17:$H$79,8,FALSE))</f>
        <v>419.83758700696058</v>
      </c>
      <c r="Y15" s="89">
        <f>IF(ISNA(VLOOKUP($C15,'TT Prov HP'!$A$17:$H$74,8,FALSE))=TRUE,"0",VLOOKUP($C15,'TT Prov HP'!$A$17:$H$74,8,FALSE))</f>
        <v>455.71428571428578</v>
      </c>
      <c r="Z15" s="89" t="str">
        <f>IF(ISNA(VLOOKUP($C15,'Calgary NorAm SS'!$A$17:$H$42,8,FALSE))=TRUE,"0",VLOOKUP($C15,'Calgary NorAm SS'!$A$17:$H$42,8,FALSE))</f>
        <v>0</v>
      </c>
      <c r="AA15" s="89" t="str">
        <f>IF(ISNA(VLOOKUP($C15,'Calgary NorAm BA'!$A$17:$H$42,8,FALSE))=TRUE,"0",VLOOKUP($C15,'Calgary NorAm BA'!$A$17:$H$42,8,FALSE))</f>
        <v>0</v>
      </c>
      <c r="AB15" s="89" t="str">
        <f>IF(ISNA(VLOOKUP($C15,'Calgary NorAm HP'!$A$17:$H$42,8,FALSE))=TRUE,"0",VLOOKUP($C15,'Calgary NorAm HP'!$A$17:$H$42,8,FALSE))</f>
        <v>0</v>
      </c>
      <c r="AC15" s="89" t="str">
        <f>IF(ISNA(VLOOKUP($C15,'Park City NorAm BA'!$A$17:$H$42,8,FALSE))=TRUE,"0",VLOOKUP($C15,'Park City NorAm BA'!$A$17:$H$42,8,FALSE))</f>
        <v>0</v>
      </c>
      <c r="AD15" s="89" t="str">
        <f>IF(ISNA(VLOOKUP($C15,'Park City NorAm SS d1'!$A$17:$H$42,8,FALSE))=TRUE,"0",VLOOKUP($C15,'Park City NorAm SS d1'!$A$17:$H$42,8,FALSE))</f>
        <v>0</v>
      </c>
      <c r="AE15" s="89" t="str">
        <f>IF(ISNA(VLOOKUP($C15,'Park City NorAm SS d2'!$A$17:$H$42,8,FALSE))=TRUE,"0",VLOOKUP($C15,'Park City NorAm SS d2'!$A$17:$H$42,8,FALSE))</f>
        <v>0</v>
      </c>
      <c r="AF15" s="89" t="str">
        <f>IF(ISNA(VLOOKUP($C15,'MSLM CC SS'!$A$17:$H$37,8,FALSE))=TRUE,"0",VLOOKUP($C15,'MSLM CC SS'!$A$17:$H$37,8,FALSE))</f>
        <v>0</v>
      </c>
    </row>
    <row r="16" spans="1:32" ht="20" customHeight="1" x14ac:dyDescent="0.15">
      <c r="A16" s="172" t="s">
        <v>44</v>
      </c>
      <c r="B16" s="172" t="s">
        <v>262</v>
      </c>
      <c r="C16" s="174" t="s">
        <v>72</v>
      </c>
      <c r="D16" s="172"/>
      <c r="E16" s="172">
        <f>F16</f>
        <v>11</v>
      </c>
      <c r="F16" s="120">
        <f>RANK(J16,$J$6:$J$60,0)</f>
        <v>11</v>
      </c>
      <c r="G16" s="120">
        <f>LARGE(($L16:$AF16),1)</f>
        <v>478.68131868131871</v>
      </c>
      <c r="H16" s="120">
        <f>LARGE(($L16:$AF16),2)</f>
        <v>438.97911832946636</v>
      </c>
      <c r="I16" s="120">
        <f>LARGE(($L16:$AF16),3)</f>
        <v>420.56074766355147</v>
      </c>
      <c r="J16" s="120">
        <f>SUM(G16+H16+I16)</f>
        <v>1338.2211846743364</v>
      </c>
      <c r="K16" s="20"/>
      <c r="L16" s="21" t="str">
        <f>IF(ISNA(VLOOKUP($C16,'Mt. Sima Canada Cup BA'!$A$17:$H$100,8,FALSE))=TRUE,"0",VLOOKUP($C16,'Mt. Sima Canada Cup BA'!$A$17:$H$100,8,FALSE))</f>
        <v>0</v>
      </c>
      <c r="M16" s="21" t="str">
        <f>IF(ISNA(VLOOKUP($C16,'Mt. Sima Canada Cup SS'!$A$17:$H$100,8,FALSE))=TRUE,"0",VLOOKUP($C16,'Mt. Sima Canada Cup SS'!$A$17:$H$100,8,FALSE))</f>
        <v>0</v>
      </c>
      <c r="N16" s="89">
        <f>IF(ISNA(VLOOKUP($C16,'CF TT Day 1'!$A$17:$H$100,8,FALSE))=TRUE,"0",VLOOKUP($C16,'CF TT Day 1'!$A$17:$H$100,8,FALSE))</f>
        <v>420.56074766355147</v>
      </c>
      <c r="O16" s="89">
        <f>IF(ISNA(VLOOKUP($C16,'CF TT Day 2'!$A$17:$H$100,8,FALSE))=TRUE,"0",VLOOKUP($C16,'CF TT Day 2'!$A$17:$H$100,8,FALSE))</f>
        <v>282.05128205128204</v>
      </c>
      <c r="P16" s="89" t="str">
        <f>IF(ISNA(VLOOKUP($C16,'Mammoth NorAM SS'!$A$17:$H$100,8,FALSE))=TRUE,"0",VLOOKUP($C16,'Mammoth NorAM SS'!$A$17:$H$100,8,FALSE))</f>
        <v>0</v>
      </c>
      <c r="Q16" s="89">
        <f>IF(ISNA(VLOOKUP($C16,'BVSC TT Day 1'!$A$17:$H$97,8,FALSE))=TRUE,"0",VLOOKUP($C16,'BVSC TT Day 1'!$A$17:$H$97,8,FALSE))</f>
        <v>391.98218262806239</v>
      </c>
      <c r="R16" s="89">
        <f>IF(ISNA(VLOOKUP($C16,'BVSC TT Day 2'!$A$17:$H$98,8,FALSE))=TRUE,"0",VLOOKUP($C16,'BVSC TT Day 2'!$A$17:$H$98,8,FALSE))</f>
        <v>376.35574837310196</v>
      </c>
      <c r="S16" s="89" t="str">
        <f>IF(ISNA(VLOOKUP($C16,'Alpine Groms'!$A$17:$H$76,8,FALSE))=TRUE,"0",VLOOKUP($C16,'Alpine Groms'!$A$17:$H$76,8,FALSE))</f>
        <v>0</v>
      </c>
      <c r="T16" s="89" t="str">
        <f>IF(ISNA(VLOOKUP($C16,'Beaver Groms'!$A$17:$H$79,8,FALSE))=TRUE,"0",VLOOKUP($C16,'Beaver Groms'!$A$17:$H$79,8,FALSE))</f>
        <v>0</v>
      </c>
      <c r="U16" s="89" t="str">
        <f>IF(ISNA(VLOOKUP($C16,'Fortune Fz'!$A$17:$H$79,8,FALSE))=TRUE,"0",VLOOKUP($C16,'Fortune Fz'!$A$17:$H$79,8,FALSE))</f>
        <v>0</v>
      </c>
      <c r="V16" s="89" t="str">
        <f>IF(ISNA(VLOOKUP($C16,'Aspen Open SS'!$A$17:$H$79,8,FALSE))=TRUE,"0",VLOOKUP($C16,'Aspen Open SS'!$A$17:$H$79,8,FALSE))</f>
        <v>0</v>
      </c>
      <c r="W16" s="89" t="str">
        <f>IF(ISNA(VLOOKUP($C16,'Aspen Open BA'!$A$17:$H$79,8,FALSE))=TRUE,"0",VLOOKUP($C16,'Aspen Open BA'!$A$17:$H$79,8,FALSE))</f>
        <v>0</v>
      </c>
      <c r="X16" s="89">
        <f>IF(ISNA(VLOOKUP($C16,'TT Prov SS'!$A$17:$H$79,8,FALSE))=TRUE,"0",VLOOKUP($C16,'TT Prov SS'!$A$17:$H$79,8,FALSE))</f>
        <v>438.97911832946636</v>
      </c>
      <c r="Y16" s="89">
        <f>IF(ISNA(VLOOKUP($C16,'TT Prov HP'!$A$17:$H$74,8,FALSE))=TRUE,"0",VLOOKUP($C16,'TT Prov HP'!$A$17:$H$74,8,FALSE))</f>
        <v>478.68131868131871</v>
      </c>
      <c r="Z16" s="89" t="str">
        <f>IF(ISNA(VLOOKUP($C16,'Calgary NorAm SS'!$A$17:$H$42,8,FALSE))=TRUE,"0",VLOOKUP($C16,'Calgary NorAm SS'!$A$17:$H$42,8,FALSE))</f>
        <v>0</v>
      </c>
      <c r="AA16" s="89" t="str">
        <f>IF(ISNA(VLOOKUP($C16,'Calgary NorAm BA'!$A$17:$H$42,8,FALSE))=TRUE,"0",VLOOKUP($C16,'Calgary NorAm BA'!$A$17:$H$42,8,FALSE))</f>
        <v>0</v>
      </c>
      <c r="AB16" s="89" t="str">
        <f>IF(ISNA(VLOOKUP($C16,'Calgary NorAm HP'!$A$17:$H$42,8,FALSE))=TRUE,"0",VLOOKUP($C16,'Calgary NorAm HP'!$A$17:$H$42,8,FALSE))</f>
        <v>0</v>
      </c>
      <c r="AC16" s="89" t="str">
        <f>IF(ISNA(VLOOKUP($C16,'Park City NorAm BA'!$A$17:$H$42,8,FALSE))=TRUE,"0",VLOOKUP($C16,'Park City NorAm BA'!$A$17:$H$42,8,FALSE))</f>
        <v>0</v>
      </c>
      <c r="AD16" s="89" t="str">
        <f>IF(ISNA(VLOOKUP($C16,'Park City NorAm SS d1'!$A$17:$H$42,8,FALSE))=TRUE,"0",VLOOKUP($C16,'Park City NorAm SS d1'!$A$17:$H$42,8,FALSE))</f>
        <v>0</v>
      </c>
      <c r="AE16" s="89" t="str">
        <f>IF(ISNA(VLOOKUP($C16,'Park City NorAm SS d2'!$A$17:$H$42,8,FALSE))=TRUE,"0",VLOOKUP($C16,'Park City NorAm SS d2'!$A$17:$H$42,8,FALSE))</f>
        <v>0</v>
      </c>
      <c r="AF16" s="89">
        <f>IF(ISNA(VLOOKUP($C16,'MSLM CC SS'!$A$17:$H$37,8,FALSE))=TRUE,"0",VLOOKUP($C16,'MSLM CC SS'!$A$17:$H$37,8,FALSE))</f>
        <v>89.782608695652172</v>
      </c>
    </row>
    <row r="17" spans="1:32" ht="20" customHeight="1" x14ac:dyDescent="0.15">
      <c r="A17" s="172" t="s">
        <v>44</v>
      </c>
      <c r="B17" s="172" t="s">
        <v>170</v>
      </c>
      <c r="C17" s="174" t="s">
        <v>74</v>
      </c>
      <c r="D17" s="172"/>
      <c r="E17" s="172">
        <f>F17</f>
        <v>12</v>
      </c>
      <c r="F17" s="120">
        <f>RANK(J17,$J$6:$J$60,0)</f>
        <v>12</v>
      </c>
      <c r="G17" s="120">
        <f>LARGE(($L17:$AF17),1)</f>
        <v>502.78422273781905</v>
      </c>
      <c r="H17" s="120">
        <f>LARGE(($L17:$AF17),2)</f>
        <v>428.73051224944322</v>
      </c>
      <c r="I17" s="120">
        <f>LARGE(($L17:$AF17),3)</f>
        <v>405.37383177570103</v>
      </c>
      <c r="J17" s="120">
        <f>SUM(G17+H17+I17)</f>
        <v>1336.8885667629634</v>
      </c>
      <c r="K17" s="20"/>
      <c r="L17" s="21" t="str">
        <f>IF(ISNA(VLOOKUP($C17,'Mt. Sima Canada Cup BA'!$A$17:$H$100,8,FALSE))=TRUE,"0",VLOOKUP($C17,'Mt. Sima Canada Cup BA'!$A$17:$H$100,8,FALSE))</f>
        <v>0</v>
      </c>
      <c r="M17" s="21" t="str">
        <f>IF(ISNA(VLOOKUP($C17,'Mt. Sima Canada Cup SS'!$A$17:$H$100,8,FALSE))=TRUE,"0",VLOOKUP($C17,'Mt. Sima Canada Cup SS'!$A$17:$H$100,8,FALSE))</f>
        <v>0</v>
      </c>
      <c r="N17" s="89">
        <f>IF(ISNA(VLOOKUP($C17,'CF TT Day 1'!$A$17:$H$100,8,FALSE))=TRUE,"0",VLOOKUP($C17,'CF TT Day 1'!$A$17:$H$100,8,FALSE))</f>
        <v>405.37383177570103</v>
      </c>
      <c r="O17" s="89">
        <f>IF(ISNA(VLOOKUP($C17,'CF TT Day 2'!$A$17:$H$100,8,FALSE))=TRUE,"0",VLOOKUP($C17,'CF TT Day 2'!$A$17:$H$100,8,FALSE))</f>
        <v>113.24786324786325</v>
      </c>
      <c r="P17" s="89" t="str">
        <f>IF(ISNA(VLOOKUP($C17,'Mammoth NorAM SS'!$A$17:$H$100,8,FALSE))=TRUE,"0",VLOOKUP($C17,'Mammoth NorAM SS'!$A$17:$H$100,8,FALSE))</f>
        <v>0</v>
      </c>
      <c r="Q17" s="89">
        <f>IF(ISNA(VLOOKUP($C17,'BVSC TT Day 1'!$A$17:$H$97,8,FALSE))=TRUE,"0",VLOOKUP($C17,'BVSC TT Day 1'!$A$17:$H$97,8,FALSE))</f>
        <v>428.73051224944322</v>
      </c>
      <c r="R17" s="89">
        <f>IF(ISNA(VLOOKUP($C17,'BVSC TT Day 2'!$A$17:$H$98,8,FALSE))=TRUE,"0",VLOOKUP($C17,'BVSC TT Day 2'!$A$17:$H$98,8,FALSE))</f>
        <v>396.96312364425165</v>
      </c>
      <c r="S17" s="89" t="str">
        <f>IF(ISNA(VLOOKUP($C17,'Alpine Groms'!$A$17:$H$76,8,FALSE))=TRUE,"0",VLOOKUP($C17,'Alpine Groms'!$A$17:$H$76,8,FALSE))</f>
        <v>0</v>
      </c>
      <c r="T17" s="89" t="str">
        <f>IF(ISNA(VLOOKUP($C17,'Beaver Groms'!$A$17:$H$79,8,FALSE))=TRUE,"0",VLOOKUP($C17,'Beaver Groms'!$A$17:$H$79,8,FALSE))</f>
        <v>0</v>
      </c>
      <c r="U17" s="89" t="str">
        <f>IF(ISNA(VLOOKUP($C17,'Fortune Fz'!$A$17:$H$79,8,FALSE))=TRUE,"0",VLOOKUP($C17,'Fortune Fz'!$A$17:$H$79,8,FALSE))</f>
        <v>0</v>
      </c>
      <c r="V17" s="89" t="str">
        <f>IF(ISNA(VLOOKUP($C17,'Aspen Open SS'!$A$17:$H$79,8,FALSE))=TRUE,"0",VLOOKUP($C17,'Aspen Open SS'!$A$17:$H$79,8,FALSE))</f>
        <v>0</v>
      </c>
      <c r="W17" s="89" t="str">
        <f>IF(ISNA(VLOOKUP($C17,'Aspen Open BA'!$A$17:$H$79,8,FALSE))=TRUE,"0",VLOOKUP($C17,'Aspen Open BA'!$A$17:$H$79,8,FALSE))</f>
        <v>0</v>
      </c>
      <c r="X17" s="89">
        <f>IF(ISNA(VLOOKUP($C17,'TT Prov SS'!$A$17:$H$79,8,FALSE))=TRUE,"0",VLOOKUP($C17,'TT Prov SS'!$A$17:$H$79,8,FALSE))</f>
        <v>502.78422273781905</v>
      </c>
      <c r="Y17" s="89">
        <f>IF(ISNA(VLOOKUP($C17,'TT Prov HP'!$A$17:$H$74,8,FALSE))=TRUE,"0",VLOOKUP($C17,'TT Prov HP'!$A$17:$H$74,8,FALSE))</f>
        <v>384.39560439560449</v>
      </c>
      <c r="Z17" s="89" t="str">
        <f>IF(ISNA(VLOOKUP($C17,'Calgary NorAm SS'!$A$17:$H$42,8,FALSE))=TRUE,"0",VLOOKUP($C17,'Calgary NorAm SS'!$A$17:$H$42,8,FALSE))</f>
        <v>0</v>
      </c>
      <c r="AA17" s="89" t="str">
        <f>IF(ISNA(VLOOKUP($C17,'Calgary NorAm BA'!$A$17:$H$42,8,FALSE))=TRUE,"0",VLOOKUP($C17,'Calgary NorAm BA'!$A$17:$H$42,8,FALSE))</f>
        <v>0</v>
      </c>
      <c r="AB17" s="89" t="str">
        <f>IF(ISNA(VLOOKUP($C17,'Calgary NorAm HP'!$A$17:$H$42,8,FALSE))=TRUE,"0",VLOOKUP($C17,'Calgary NorAm HP'!$A$17:$H$42,8,FALSE))</f>
        <v>0</v>
      </c>
      <c r="AC17" s="89" t="str">
        <f>IF(ISNA(VLOOKUP($C17,'Park City NorAm BA'!$A$17:$H$42,8,FALSE))=TRUE,"0",VLOOKUP($C17,'Park City NorAm BA'!$A$17:$H$42,8,FALSE))</f>
        <v>0</v>
      </c>
      <c r="AD17" s="89" t="str">
        <f>IF(ISNA(VLOOKUP($C17,'Park City NorAm SS d1'!$A$17:$H$42,8,FALSE))=TRUE,"0",VLOOKUP($C17,'Park City NorAm SS d1'!$A$17:$H$42,8,FALSE))</f>
        <v>0</v>
      </c>
      <c r="AE17" s="89" t="str">
        <f>IF(ISNA(VLOOKUP($C17,'Park City NorAm SS d2'!$A$17:$H$42,8,FALSE))=TRUE,"0",VLOOKUP($C17,'Park City NorAm SS d2'!$A$17:$H$42,8,FALSE))</f>
        <v>0</v>
      </c>
      <c r="AF17" s="89" t="str">
        <f>IF(ISNA(VLOOKUP($C17,'MSLM CC SS'!$A$17:$H$37,8,FALSE))=TRUE,"0",VLOOKUP($C17,'MSLM CC SS'!$A$17:$H$37,8,FALSE))</f>
        <v>0</v>
      </c>
    </row>
    <row r="18" spans="1:32" ht="20" customHeight="1" x14ac:dyDescent="0.15">
      <c r="A18" s="172" t="s">
        <v>55</v>
      </c>
      <c r="B18" s="172" t="s">
        <v>177</v>
      </c>
      <c r="C18" s="180" t="s">
        <v>70</v>
      </c>
      <c r="D18" s="172"/>
      <c r="E18" s="172">
        <f>F18</f>
        <v>13</v>
      </c>
      <c r="F18" s="120">
        <f>RANK(J18,$J$6:$J$60,0)</f>
        <v>13</v>
      </c>
      <c r="G18" s="120">
        <f>LARGE(($L18:$AF18),1)</f>
        <v>451.74013921113692</v>
      </c>
      <c r="H18" s="120">
        <f>LARGE(($L18:$AF18),2)</f>
        <v>449.78632478632483</v>
      </c>
      <c r="I18" s="120">
        <f>LARGE(($L18:$AF18),3)</f>
        <v>434.5794392523365</v>
      </c>
      <c r="J18" s="120">
        <f>SUM(G18+H18+I18)</f>
        <v>1336.1059032497983</v>
      </c>
      <c r="K18" s="20"/>
      <c r="L18" s="21" t="str">
        <f>IF(ISNA(VLOOKUP($C18,'Mt. Sima Canada Cup BA'!$A$17:$H$100,8,FALSE))=TRUE,"0",VLOOKUP($C18,'Mt. Sima Canada Cup BA'!$A$17:$H$100,8,FALSE))</f>
        <v>0</v>
      </c>
      <c r="M18" s="21" t="str">
        <f>IF(ISNA(VLOOKUP($C18,'Mt. Sima Canada Cup SS'!$A$17:$H$100,8,FALSE))=TRUE,"0",VLOOKUP($C18,'Mt. Sima Canada Cup SS'!$A$17:$H$100,8,FALSE))</f>
        <v>0</v>
      </c>
      <c r="N18" s="89">
        <f>IF(ISNA(VLOOKUP($C18,'CF TT Day 1'!$A$17:$H$100,8,FALSE))=TRUE,"0",VLOOKUP($C18,'CF TT Day 1'!$A$17:$H$100,8,FALSE))</f>
        <v>434.5794392523365</v>
      </c>
      <c r="O18" s="89">
        <f>IF(ISNA(VLOOKUP($C18,'CF TT Day 2'!$A$17:$H$100,8,FALSE))=TRUE,"0",VLOOKUP($C18,'CF TT Day 2'!$A$17:$H$100,8,FALSE))</f>
        <v>449.78632478632483</v>
      </c>
      <c r="P18" s="89" t="str">
        <f>IF(ISNA(VLOOKUP($C18,'Mammoth NorAM SS'!$A$17:$H$100,8,FALSE))=TRUE,"0",VLOOKUP($C18,'Mammoth NorAM SS'!$A$17:$H$100,8,FALSE))</f>
        <v>0</v>
      </c>
      <c r="Q18" s="89">
        <f>IF(ISNA(VLOOKUP($C18,'BVSC TT Day 1'!$A$17:$H$97,8,FALSE))=TRUE,"0",VLOOKUP($C18,'BVSC TT Day 1'!$A$17:$H$97,8,FALSE))</f>
        <v>406.45879732739422</v>
      </c>
      <c r="R18" s="89">
        <f>IF(ISNA(VLOOKUP($C18,'BVSC TT Day 2'!$A$17:$H$98,8,FALSE))=TRUE,"0",VLOOKUP($C18,'BVSC TT Day 2'!$A$17:$H$98,8,FALSE))</f>
        <v>378.52494577006507</v>
      </c>
      <c r="S18" s="89" t="str">
        <f>IF(ISNA(VLOOKUP($C18,'Alpine Groms'!$A$17:$H$76,8,FALSE))=TRUE,"0",VLOOKUP($C18,'Alpine Groms'!$A$17:$H$76,8,FALSE))</f>
        <v>0</v>
      </c>
      <c r="T18" s="89" t="str">
        <f>IF(ISNA(VLOOKUP($C18,'Beaver Groms'!$A$17:$H$79,8,FALSE))=TRUE,"0",VLOOKUP($C18,'Beaver Groms'!$A$17:$H$79,8,FALSE))</f>
        <v>0</v>
      </c>
      <c r="U18" s="89" t="str">
        <f>IF(ISNA(VLOOKUP($C18,'Fortune Fz'!$A$17:$H$79,8,FALSE))=TRUE,"0",VLOOKUP($C18,'Fortune Fz'!$A$17:$H$79,8,FALSE))</f>
        <v>0</v>
      </c>
      <c r="V18" s="89" t="str">
        <f>IF(ISNA(VLOOKUP($C18,'Aspen Open SS'!$A$17:$H$79,8,FALSE))=TRUE,"0",VLOOKUP($C18,'Aspen Open SS'!$A$17:$H$79,8,FALSE))</f>
        <v>0</v>
      </c>
      <c r="W18" s="89" t="str">
        <f>IF(ISNA(VLOOKUP($C18,'Aspen Open BA'!$A$17:$H$79,8,FALSE))=TRUE,"0",VLOOKUP($C18,'Aspen Open BA'!$A$17:$H$79,8,FALSE))</f>
        <v>0</v>
      </c>
      <c r="X18" s="89">
        <f>IF(ISNA(VLOOKUP($C18,'TT Prov SS'!$A$17:$H$79,8,FALSE))=TRUE,"0",VLOOKUP($C18,'TT Prov SS'!$A$17:$H$79,8,FALSE))</f>
        <v>451.74013921113692</v>
      </c>
      <c r="Y18" s="89" t="str">
        <f>IF(ISNA(VLOOKUP($C18,'TT Prov HP'!$A$17:$H$74,8,FALSE))=TRUE,"0",VLOOKUP($C18,'TT Prov HP'!$A$17:$H$74,8,FALSE))</f>
        <v>0</v>
      </c>
      <c r="Z18" s="89" t="str">
        <f>IF(ISNA(VLOOKUP($C18,'Calgary NorAm SS'!$A$17:$H$42,8,FALSE))=TRUE,"0",VLOOKUP($C18,'Calgary NorAm SS'!$A$17:$H$42,8,FALSE))</f>
        <v>0</v>
      </c>
      <c r="AA18" s="89" t="str">
        <f>IF(ISNA(VLOOKUP($C18,'Calgary NorAm BA'!$A$17:$H$42,8,FALSE))=TRUE,"0",VLOOKUP($C18,'Calgary NorAm BA'!$A$17:$H$42,8,FALSE))</f>
        <v>0</v>
      </c>
      <c r="AB18" s="89" t="str">
        <f>IF(ISNA(VLOOKUP($C18,'Calgary NorAm HP'!$A$17:$H$42,8,FALSE))=TRUE,"0",VLOOKUP($C18,'Calgary NorAm HP'!$A$17:$H$42,8,FALSE))</f>
        <v>0</v>
      </c>
      <c r="AC18" s="89" t="str">
        <f>IF(ISNA(VLOOKUP($C18,'Park City NorAm BA'!$A$17:$H$42,8,FALSE))=TRUE,"0",VLOOKUP($C18,'Park City NorAm BA'!$A$17:$H$42,8,FALSE))</f>
        <v>0</v>
      </c>
      <c r="AD18" s="89" t="str">
        <f>IF(ISNA(VLOOKUP($C18,'Park City NorAm SS d1'!$A$17:$H$42,8,FALSE))=TRUE,"0",VLOOKUP($C18,'Park City NorAm SS d1'!$A$17:$H$42,8,FALSE))</f>
        <v>0</v>
      </c>
      <c r="AE18" s="89" t="str">
        <f>IF(ISNA(VLOOKUP($C18,'Park City NorAm SS d2'!$A$17:$H$42,8,FALSE))=TRUE,"0",VLOOKUP($C18,'Park City NorAm SS d2'!$A$17:$H$42,8,FALSE))</f>
        <v>0</v>
      </c>
      <c r="AF18" s="89" t="str">
        <f>IF(ISNA(VLOOKUP($C18,'MSLM CC SS'!$A$17:$H$37,8,FALSE))=TRUE,"0",VLOOKUP($C18,'MSLM CC SS'!$A$17:$H$37,8,FALSE))</f>
        <v>0</v>
      </c>
    </row>
    <row r="19" spans="1:32" ht="20" customHeight="1" x14ac:dyDescent="0.15">
      <c r="A19" s="172" t="s">
        <v>44</v>
      </c>
      <c r="B19" s="172" t="s">
        <v>177</v>
      </c>
      <c r="C19" s="175" t="s">
        <v>77</v>
      </c>
      <c r="D19" s="172"/>
      <c r="E19" s="172">
        <f>F19</f>
        <v>14</v>
      </c>
      <c r="F19" s="120">
        <f>RANK(J19,$J$6:$J$60,0)</f>
        <v>14</v>
      </c>
      <c r="G19" s="120">
        <f>LARGE(($L19:$AF19),1)</f>
        <v>454.50549450549454</v>
      </c>
      <c r="H19" s="120">
        <f>LARGE(($L19:$AF19),2)</f>
        <v>430.04640371229704</v>
      </c>
      <c r="I19" s="120">
        <f>LARGE(($L19:$AF19),3)</f>
        <v>364.48598130841128</v>
      </c>
      <c r="J19" s="120">
        <f>SUM(G19+H19+I19)</f>
        <v>1249.0378795262029</v>
      </c>
      <c r="K19" s="20"/>
      <c r="L19" s="21" t="str">
        <f>IF(ISNA(VLOOKUP($C19,'Mt. Sima Canada Cup BA'!$A$17:$H$100,8,FALSE))=TRUE,"0",VLOOKUP($C19,'Mt. Sima Canada Cup BA'!$A$17:$H$100,8,FALSE))</f>
        <v>0</v>
      </c>
      <c r="M19" s="21" t="str">
        <f>IF(ISNA(VLOOKUP($C19,'Mt. Sima Canada Cup SS'!$A$17:$H$100,8,FALSE))=TRUE,"0",VLOOKUP($C19,'Mt. Sima Canada Cup SS'!$A$17:$H$100,8,FALSE))</f>
        <v>0</v>
      </c>
      <c r="N19" s="89">
        <f>IF(ISNA(VLOOKUP($C19,'CF TT Day 1'!$A$17:$H$100,8,FALSE))=TRUE,"0",VLOOKUP($C19,'CF TT Day 1'!$A$17:$H$100,8,FALSE))</f>
        <v>364.48598130841128</v>
      </c>
      <c r="O19" s="89">
        <f>IF(ISNA(VLOOKUP($C19,'CF TT Day 2'!$A$17:$H$100,8,FALSE))=TRUE,"0",VLOOKUP($C19,'CF TT Day 2'!$A$17:$H$100,8,FALSE))</f>
        <v>351.4957264957265</v>
      </c>
      <c r="P19" s="89" t="str">
        <f>IF(ISNA(VLOOKUP($C19,'Mammoth NorAM SS'!$A$17:$H$100,8,FALSE))=TRUE,"0",VLOOKUP($C19,'Mammoth NorAM SS'!$A$17:$H$100,8,FALSE))</f>
        <v>0</v>
      </c>
      <c r="Q19" s="89">
        <f>IF(ISNA(VLOOKUP($C19,'BVSC TT Day 1'!$A$17:$H$97,8,FALSE))=TRUE,"0",VLOOKUP($C19,'BVSC TT Day 1'!$A$17:$H$97,8,FALSE))</f>
        <v>183.74164810690425</v>
      </c>
      <c r="R19" s="89">
        <f>IF(ISNA(VLOOKUP($C19,'BVSC TT Day 2'!$A$17:$H$98,8,FALSE))=TRUE,"0",VLOOKUP($C19,'BVSC TT Day 2'!$A$17:$H$98,8,FALSE))</f>
        <v>345.9869848156182</v>
      </c>
      <c r="S19" s="89" t="str">
        <f>IF(ISNA(VLOOKUP($C19,'Alpine Groms'!$A$17:$H$76,8,FALSE))=TRUE,"0",VLOOKUP($C19,'Alpine Groms'!$A$17:$H$76,8,FALSE))</f>
        <v>0</v>
      </c>
      <c r="T19" s="89" t="str">
        <f>IF(ISNA(VLOOKUP($C19,'Beaver Groms'!$A$17:$H$79,8,FALSE))=TRUE,"0",VLOOKUP($C19,'Beaver Groms'!$A$17:$H$79,8,FALSE))</f>
        <v>0</v>
      </c>
      <c r="U19" s="89" t="str">
        <f>IF(ISNA(VLOOKUP($C19,'Fortune Fz'!$A$17:$H$79,8,FALSE))=TRUE,"0",VLOOKUP($C19,'Fortune Fz'!$A$17:$H$79,8,FALSE))</f>
        <v>0</v>
      </c>
      <c r="V19" s="89" t="str">
        <f>IF(ISNA(VLOOKUP($C19,'Aspen Open SS'!$A$17:$H$79,8,FALSE))=TRUE,"0",VLOOKUP($C19,'Aspen Open SS'!$A$17:$H$79,8,FALSE))</f>
        <v>0</v>
      </c>
      <c r="W19" s="89" t="str">
        <f>IF(ISNA(VLOOKUP($C19,'Aspen Open BA'!$A$17:$H$79,8,FALSE))=TRUE,"0",VLOOKUP($C19,'Aspen Open BA'!$A$17:$H$79,8,FALSE))</f>
        <v>0</v>
      </c>
      <c r="X19" s="89">
        <f>IF(ISNA(VLOOKUP($C19,'TT Prov SS'!$A$17:$H$79,8,FALSE))=TRUE,"0",VLOOKUP($C19,'TT Prov SS'!$A$17:$H$79,8,FALSE))</f>
        <v>430.04640371229704</v>
      </c>
      <c r="Y19" s="89">
        <f>IF(ISNA(VLOOKUP($C19,'TT Prov HP'!$A$17:$H$74,8,FALSE))=TRUE,"0",VLOOKUP($C19,'TT Prov HP'!$A$17:$H$74,8,FALSE))</f>
        <v>454.50549450549454</v>
      </c>
      <c r="Z19" s="89" t="str">
        <f>IF(ISNA(VLOOKUP($C19,'Calgary NorAm SS'!$A$17:$H$42,8,FALSE))=TRUE,"0",VLOOKUP($C19,'Calgary NorAm SS'!$A$17:$H$42,8,FALSE))</f>
        <v>0</v>
      </c>
      <c r="AA19" s="89" t="str">
        <f>IF(ISNA(VLOOKUP($C19,'Calgary NorAm BA'!$A$17:$H$42,8,FALSE))=TRUE,"0",VLOOKUP($C19,'Calgary NorAm BA'!$A$17:$H$42,8,FALSE))</f>
        <v>0</v>
      </c>
      <c r="AB19" s="89" t="str">
        <f>IF(ISNA(VLOOKUP($C19,'Calgary NorAm HP'!$A$17:$H$42,8,FALSE))=TRUE,"0",VLOOKUP($C19,'Calgary NorAm HP'!$A$17:$H$42,8,FALSE))</f>
        <v>0</v>
      </c>
      <c r="AC19" s="89" t="str">
        <f>IF(ISNA(VLOOKUP($C19,'Park City NorAm BA'!$A$17:$H$42,8,FALSE))=TRUE,"0",VLOOKUP($C19,'Park City NorAm BA'!$A$17:$H$42,8,FALSE))</f>
        <v>0</v>
      </c>
      <c r="AD19" s="89" t="str">
        <f>IF(ISNA(VLOOKUP($C19,'Park City NorAm SS d1'!$A$17:$H$42,8,FALSE))=TRUE,"0",VLOOKUP($C19,'Park City NorAm SS d1'!$A$17:$H$42,8,FALSE))</f>
        <v>0</v>
      </c>
      <c r="AE19" s="89" t="str">
        <f>IF(ISNA(VLOOKUP($C19,'Park City NorAm SS d2'!$A$17:$H$42,8,FALSE))=TRUE,"0",VLOOKUP($C19,'Park City NorAm SS d2'!$A$17:$H$42,8,FALSE))</f>
        <v>0</v>
      </c>
      <c r="AF19" s="89" t="str">
        <f>IF(ISNA(VLOOKUP($C19,'MSLM CC SS'!$A$17:$H$37,8,FALSE))=TRUE,"0",VLOOKUP($C19,'MSLM CC SS'!$A$17:$H$37,8,FALSE))</f>
        <v>0</v>
      </c>
    </row>
    <row r="20" spans="1:32" ht="20" customHeight="1" x14ac:dyDescent="0.15">
      <c r="A20" s="172" t="s">
        <v>44</v>
      </c>
      <c r="B20" s="172" t="s">
        <v>177</v>
      </c>
      <c r="C20" s="174" t="s">
        <v>73</v>
      </c>
      <c r="D20" s="172"/>
      <c r="E20" s="172">
        <f>F20</f>
        <v>15</v>
      </c>
      <c r="F20" s="120">
        <f>RANK(J20,$J$6:$J$60,0)</f>
        <v>15</v>
      </c>
      <c r="G20" s="120">
        <f>LARGE(($L20:$AF20),1)</f>
        <v>413.45707656612529</v>
      </c>
      <c r="H20" s="120">
        <f>LARGE(($L20:$AF20),2)</f>
        <v>407.71028037383178</v>
      </c>
      <c r="I20" s="120">
        <f>LARGE(($L20:$AF20),3)</f>
        <v>399.5726495726496</v>
      </c>
      <c r="J20" s="120">
        <f>SUM(G20+H20+I20)</f>
        <v>1220.7400065126067</v>
      </c>
      <c r="K20" s="20"/>
      <c r="L20" s="21" t="str">
        <f>IF(ISNA(VLOOKUP($C20,'Mt. Sima Canada Cup BA'!$A$17:$H$100,8,FALSE))=TRUE,"0",VLOOKUP($C20,'Mt. Sima Canada Cup BA'!$A$17:$H$100,8,FALSE))</f>
        <v>0</v>
      </c>
      <c r="M20" s="21" t="str">
        <f>IF(ISNA(VLOOKUP($C20,'Mt. Sima Canada Cup SS'!$A$17:$H$100,8,FALSE))=TRUE,"0",VLOOKUP($C20,'Mt. Sima Canada Cup SS'!$A$17:$H$100,8,FALSE))</f>
        <v>0</v>
      </c>
      <c r="N20" s="89">
        <f>IF(ISNA(VLOOKUP($C20,'CF TT Day 1'!$A$17:$H$100,8,FALSE))=TRUE,"0",VLOOKUP($C20,'CF TT Day 1'!$A$17:$H$100,8,FALSE))</f>
        <v>407.71028037383178</v>
      </c>
      <c r="O20" s="89">
        <f>IF(ISNA(VLOOKUP($C20,'CF TT Day 2'!$A$17:$H$100,8,FALSE))=TRUE,"0",VLOOKUP($C20,'CF TT Day 2'!$A$17:$H$100,8,FALSE))</f>
        <v>399.5726495726496</v>
      </c>
      <c r="P20" s="89" t="str">
        <f>IF(ISNA(VLOOKUP($C20,'Mammoth NorAM SS'!$A$17:$H$100,8,FALSE))=TRUE,"0",VLOOKUP($C20,'Mammoth NorAM SS'!$A$17:$H$100,8,FALSE))</f>
        <v>0</v>
      </c>
      <c r="Q20" s="89">
        <f>IF(ISNA(VLOOKUP($C20,'BVSC TT Day 1'!$A$17:$H$97,8,FALSE))=TRUE,"0",VLOOKUP($C20,'BVSC TT Day 1'!$A$17:$H$97,8,FALSE))</f>
        <v>337.41648106904233</v>
      </c>
      <c r="R20" s="89">
        <f>IF(ISNA(VLOOKUP($C20,'BVSC TT Day 2'!$A$17:$H$98,8,FALSE))=TRUE,"0",VLOOKUP($C20,'BVSC TT Day 2'!$A$17:$H$98,8,FALSE))</f>
        <v>355.74837310195221</v>
      </c>
      <c r="S20" s="89" t="str">
        <f>IF(ISNA(VLOOKUP($C20,'Alpine Groms'!$A$17:$H$76,8,FALSE))=TRUE,"0",VLOOKUP($C20,'Alpine Groms'!$A$17:$H$76,8,FALSE))</f>
        <v>0</v>
      </c>
      <c r="T20" s="89" t="str">
        <f>IF(ISNA(VLOOKUP($C20,'Beaver Groms'!$A$17:$H$79,8,FALSE))=TRUE,"0",VLOOKUP($C20,'Beaver Groms'!$A$17:$H$79,8,FALSE))</f>
        <v>0</v>
      </c>
      <c r="U20" s="89" t="str">
        <f>IF(ISNA(VLOOKUP($C20,'Fortune Fz'!$A$17:$H$79,8,FALSE))=TRUE,"0",VLOOKUP($C20,'Fortune Fz'!$A$17:$H$79,8,FALSE))</f>
        <v>0</v>
      </c>
      <c r="V20" s="89" t="str">
        <f>IF(ISNA(VLOOKUP($C20,'Aspen Open SS'!$A$17:$H$79,8,FALSE))=TRUE,"0",VLOOKUP($C20,'Aspen Open SS'!$A$17:$H$79,8,FALSE))</f>
        <v>0</v>
      </c>
      <c r="W20" s="89" t="str">
        <f>IF(ISNA(VLOOKUP($C20,'Aspen Open BA'!$A$17:$H$79,8,FALSE))=TRUE,"0",VLOOKUP($C20,'Aspen Open BA'!$A$17:$H$79,8,FALSE))</f>
        <v>0</v>
      </c>
      <c r="X20" s="89">
        <f>IF(ISNA(VLOOKUP($C20,'TT Prov SS'!$A$17:$H$79,8,FALSE))=TRUE,"0",VLOOKUP($C20,'TT Prov SS'!$A$17:$H$79,8,FALSE))</f>
        <v>413.45707656612529</v>
      </c>
      <c r="Y20" s="89">
        <f>IF(ISNA(VLOOKUP($C20,'TT Prov HP'!$A$17:$H$74,8,FALSE))=TRUE,"0",VLOOKUP($C20,'TT Prov HP'!$A$17:$H$74,8,FALSE))</f>
        <v>294.94505494505501</v>
      </c>
      <c r="Z20" s="89" t="str">
        <f>IF(ISNA(VLOOKUP($C20,'Calgary NorAm SS'!$A$17:$H$42,8,FALSE))=TRUE,"0",VLOOKUP($C20,'Calgary NorAm SS'!$A$17:$H$42,8,FALSE))</f>
        <v>0</v>
      </c>
      <c r="AA20" s="89" t="str">
        <f>IF(ISNA(VLOOKUP($C20,'Calgary NorAm BA'!$A$17:$H$42,8,FALSE))=TRUE,"0",VLOOKUP($C20,'Calgary NorAm BA'!$A$17:$H$42,8,FALSE))</f>
        <v>0</v>
      </c>
      <c r="AB20" s="89" t="str">
        <f>IF(ISNA(VLOOKUP($C20,'Calgary NorAm HP'!$A$17:$H$42,8,FALSE))=TRUE,"0",VLOOKUP($C20,'Calgary NorAm HP'!$A$17:$H$42,8,FALSE))</f>
        <v>0</v>
      </c>
      <c r="AC20" s="89" t="str">
        <f>IF(ISNA(VLOOKUP($C20,'Park City NorAm BA'!$A$17:$H$42,8,FALSE))=TRUE,"0",VLOOKUP($C20,'Park City NorAm BA'!$A$17:$H$42,8,FALSE))</f>
        <v>0</v>
      </c>
      <c r="AD20" s="89" t="str">
        <f>IF(ISNA(VLOOKUP($C20,'Park City NorAm SS d1'!$A$17:$H$42,8,FALSE))=TRUE,"0",VLOOKUP($C20,'Park City NorAm SS d1'!$A$17:$H$42,8,FALSE))</f>
        <v>0</v>
      </c>
      <c r="AE20" s="89" t="str">
        <f>IF(ISNA(VLOOKUP($C20,'Park City NorAm SS d2'!$A$17:$H$42,8,FALSE))=TRUE,"0",VLOOKUP($C20,'Park City NorAm SS d2'!$A$17:$H$42,8,FALSE))</f>
        <v>0</v>
      </c>
      <c r="AF20" s="89" t="str">
        <f>IF(ISNA(VLOOKUP($C20,'MSLM CC SS'!$A$17:$H$37,8,FALSE))=TRUE,"0",VLOOKUP($C20,'MSLM CC SS'!$A$17:$H$37,8,FALSE))</f>
        <v>0</v>
      </c>
    </row>
    <row r="21" spans="1:32" ht="20" customHeight="1" x14ac:dyDescent="0.15">
      <c r="A21" s="172" t="s">
        <v>55</v>
      </c>
      <c r="B21" s="172" t="s">
        <v>170</v>
      </c>
      <c r="C21" s="176" t="s">
        <v>76</v>
      </c>
      <c r="D21" s="172"/>
      <c r="E21" s="172">
        <f>F21</f>
        <v>16</v>
      </c>
      <c r="F21" s="120">
        <f>RANK(J21,$J$6:$J$60,0)</f>
        <v>16</v>
      </c>
      <c r="G21" s="120">
        <f>LARGE(($L21:$AF21),1)</f>
        <v>410.90487238979119</v>
      </c>
      <c r="H21" s="120">
        <f>LARGE(($L21:$AF21),2)</f>
        <v>384.34579439252337</v>
      </c>
      <c r="I21" s="120">
        <f>LARGE(($L21:$AF21),3)</f>
        <v>363.24786324786328</v>
      </c>
      <c r="J21" s="120">
        <f>SUM(G21+H21+I21)</f>
        <v>1158.4985300301778</v>
      </c>
      <c r="K21" s="20"/>
      <c r="L21" s="21" t="str">
        <f>IF(ISNA(VLOOKUP($C21,'Mt. Sima Canada Cup BA'!$A$17:$H$100,8,FALSE))=TRUE,"0",VLOOKUP($C21,'Mt. Sima Canada Cup BA'!$A$17:$H$100,8,FALSE))</f>
        <v>0</v>
      </c>
      <c r="M21" s="21" t="str">
        <f>IF(ISNA(VLOOKUP($C21,'Mt. Sima Canada Cup SS'!$A$17:$H$100,8,FALSE))=TRUE,"0",VLOOKUP($C21,'Mt. Sima Canada Cup SS'!$A$17:$H$100,8,FALSE))</f>
        <v>0</v>
      </c>
      <c r="N21" s="89">
        <f>IF(ISNA(VLOOKUP($C21,'CF TT Day 1'!$A$17:$H$100,8,FALSE))=TRUE,"0",VLOOKUP($C21,'CF TT Day 1'!$A$17:$H$100,8,FALSE))</f>
        <v>384.34579439252337</v>
      </c>
      <c r="O21" s="89">
        <f>IF(ISNA(VLOOKUP($C21,'CF TT Day 2'!$A$17:$H$100,8,FALSE))=TRUE,"0",VLOOKUP($C21,'CF TT Day 2'!$A$17:$H$100,8,FALSE))</f>
        <v>363.24786324786328</v>
      </c>
      <c r="P21" s="89" t="str">
        <f>IF(ISNA(VLOOKUP($C21,'Mammoth NorAM SS'!$A$17:$H$100,8,FALSE))=TRUE,"0",VLOOKUP($C21,'Mammoth NorAM SS'!$A$17:$H$100,8,FALSE))</f>
        <v>0</v>
      </c>
      <c r="Q21" s="89" t="str">
        <f>IF(ISNA(VLOOKUP($C21,'BVSC TT Day 1'!$A$17:$H$97,8,FALSE))=TRUE,"0",VLOOKUP($C21,'BVSC TT Day 1'!$A$17:$H$97,8,FALSE))</f>
        <v>0</v>
      </c>
      <c r="R21" s="89" t="str">
        <f>IF(ISNA(VLOOKUP($C21,'BVSC TT Day 2'!$A$17:$H$98,8,FALSE))=TRUE,"0",VLOOKUP($C21,'BVSC TT Day 2'!$A$17:$H$98,8,FALSE))</f>
        <v>0</v>
      </c>
      <c r="S21" s="89" t="str">
        <f>IF(ISNA(VLOOKUP($C21,'Alpine Groms'!$A$17:$H$76,8,FALSE))=TRUE,"0",VLOOKUP($C21,'Alpine Groms'!$A$17:$H$76,8,FALSE))</f>
        <v>0</v>
      </c>
      <c r="T21" s="89" t="str">
        <f>IF(ISNA(VLOOKUP($C21,'Beaver Groms'!$A$17:$H$79,8,FALSE))=TRUE,"0",VLOOKUP($C21,'Beaver Groms'!$A$17:$H$79,8,FALSE))</f>
        <v>0</v>
      </c>
      <c r="U21" s="89">
        <f>IF(ISNA(VLOOKUP($C21,'Fortune Fz'!$A$17:$H$79,8,FALSE))=TRUE,"0",VLOOKUP($C21,'Fortune Fz'!$A$17:$H$79,8,FALSE))</f>
        <v>100</v>
      </c>
      <c r="V21" s="89" t="str">
        <f>IF(ISNA(VLOOKUP($C21,'Aspen Open SS'!$A$17:$H$79,8,FALSE))=TRUE,"0",VLOOKUP($C21,'Aspen Open SS'!$A$17:$H$79,8,FALSE))</f>
        <v>0</v>
      </c>
      <c r="W21" s="89" t="str">
        <f>IF(ISNA(VLOOKUP($C21,'Aspen Open BA'!$A$17:$H$79,8,FALSE))=TRUE,"0",VLOOKUP($C21,'Aspen Open BA'!$A$17:$H$79,8,FALSE))</f>
        <v>0</v>
      </c>
      <c r="X21" s="89">
        <f>IF(ISNA(VLOOKUP($C21,'TT Prov SS'!$A$17:$H$79,8,FALSE))=TRUE,"0",VLOOKUP($C21,'TT Prov SS'!$A$17:$H$79,8,FALSE))</f>
        <v>410.90487238979119</v>
      </c>
      <c r="Y21" s="89" t="str">
        <f>IF(ISNA(VLOOKUP($C21,'TT Prov HP'!$A$17:$H$74,8,FALSE))=TRUE,"0",VLOOKUP($C21,'TT Prov HP'!$A$17:$H$74,8,FALSE))</f>
        <v>0</v>
      </c>
      <c r="Z21" s="89" t="str">
        <f>IF(ISNA(VLOOKUP($C21,'Calgary NorAm SS'!$A$17:$H$42,8,FALSE))=TRUE,"0",VLOOKUP($C21,'Calgary NorAm SS'!$A$17:$H$42,8,FALSE))</f>
        <v>0</v>
      </c>
      <c r="AA21" s="89" t="str">
        <f>IF(ISNA(VLOOKUP($C21,'Calgary NorAm BA'!$A$17:$H$42,8,FALSE))=TRUE,"0",VLOOKUP($C21,'Calgary NorAm BA'!$A$17:$H$42,8,FALSE))</f>
        <v>0</v>
      </c>
      <c r="AB21" s="89" t="str">
        <f>IF(ISNA(VLOOKUP($C21,'Calgary NorAm HP'!$A$17:$H$42,8,FALSE))=TRUE,"0",VLOOKUP($C21,'Calgary NorAm HP'!$A$17:$H$42,8,FALSE))</f>
        <v>0</v>
      </c>
      <c r="AC21" s="89" t="str">
        <f>IF(ISNA(VLOOKUP($C21,'Park City NorAm BA'!$A$17:$H$42,8,FALSE))=TRUE,"0",VLOOKUP($C21,'Park City NorAm BA'!$A$17:$H$42,8,FALSE))</f>
        <v>0</v>
      </c>
      <c r="AD21" s="89" t="str">
        <f>IF(ISNA(VLOOKUP($C21,'Park City NorAm SS d1'!$A$17:$H$42,8,FALSE))=TRUE,"0",VLOOKUP($C21,'Park City NorAm SS d1'!$A$17:$H$42,8,FALSE))</f>
        <v>0</v>
      </c>
      <c r="AE21" s="89" t="str">
        <f>IF(ISNA(VLOOKUP($C21,'Park City NorAm SS d2'!$A$17:$H$42,8,FALSE))=TRUE,"0",VLOOKUP($C21,'Park City NorAm SS d2'!$A$17:$H$42,8,FALSE))</f>
        <v>0</v>
      </c>
      <c r="AF21" s="89" t="str">
        <f>IF(ISNA(VLOOKUP($C21,'MSLM CC SS'!$A$17:$H$37,8,FALSE))=TRUE,"0",VLOOKUP($C21,'MSLM CC SS'!$A$17:$H$37,8,FALSE))</f>
        <v>0</v>
      </c>
    </row>
    <row r="22" spans="1:32" ht="20" customHeight="1" x14ac:dyDescent="0.15">
      <c r="A22" s="181" t="s">
        <v>55</v>
      </c>
      <c r="B22" s="181" t="s">
        <v>177</v>
      </c>
      <c r="C22" s="182" t="s">
        <v>78</v>
      </c>
      <c r="D22" s="181"/>
      <c r="E22" s="181">
        <f>F22</f>
        <v>17</v>
      </c>
      <c r="F22" s="122">
        <f>RANK(J22,$J$6:$J$60,0)</f>
        <v>17</v>
      </c>
      <c r="G22" s="120">
        <f>LARGE(($L22:$AF22),1)</f>
        <v>421.11368909512765</v>
      </c>
      <c r="H22" s="120">
        <f>LARGE(($L22:$AF22),2)</f>
        <v>353.97196261682245</v>
      </c>
      <c r="I22" s="120">
        <f>LARGE(($L22:$AF22),3)</f>
        <v>352.5641025641026</v>
      </c>
      <c r="J22" s="122">
        <f>SUM(G22+H22+I22)</f>
        <v>1127.6497542760526</v>
      </c>
      <c r="K22" s="20"/>
      <c r="L22" s="21" t="str">
        <f>IF(ISNA(VLOOKUP($C22,'Mt. Sima Canada Cup BA'!$A$17:$H$100,8,FALSE))=TRUE,"0",VLOOKUP($C22,'Mt. Sima Canada Cup BA'!$A$17:$H$100,8,FALSE))</f>
        <v>0</v>
      </c>
      <c r="M22" s="21" t="str">
        <f>IF(ISNA(VLOOKUP($C22,'Mt. Sima Canada Cup SS'!$A$17:$H$100,8,FALSE))=TRUE,"0",VLOOKUP($C22,'Mt. Sima Canada Cup SS'!$A$17:$H$100,8,FALSE))</f>
        <v>0</v>
      </c>
      <c r="N22" s="89">
        <f>IF(ISNA(VLOOKUP($C22,'CF TT Day 1'!$A$17:$H$100,8,FALSE))=TRUE,"0",VLOOKUP($C22,'CF TT Day 1'!$A$17:$H$100,8,FALSE))</f>
        <v>353.97196261682245</v>
      </c>
      <c r="O22" s="89">
        <f>IF(ISNA(VLOOKUP($C22,'CF TT Day 2'!$A$17:$H$100,8,FALSE))=TRUE,"0",VLOOKUP($C22,'CF TT Day 2'!$A$17:$H$100,8,FALSE))</f>
        <v>352.5641025641026</v>
      </c>
      <c r="P22" s="89" t="str">
        <f>IF(ISNA(VLOOKUP($C22,'Mammoth NorAM SS'!$A$17:$H$100,8,FALSE))=TRUE,"0",VLOOKUP($C22,'Mammoth NorAM SS'!$A$17:$H$100,8,FALSE))</f>
        <v>0</v>
      </c>
      <c r="Q22" s="89">
        <f>IF(ISNA(VLOOKUP($C22,'BVSC TT Day 1'!$A$17:$H$97,8,FALSE))=TRUE,"0",VLOOKUP($C22,'BVSC TT Day 1'!$A$17:$H$97,8,FALSE))</f>
        <v>324.05345211581295</v>
      </c>
      <c r="R22" s="89">
        <f>IF(ISNA(VLOOKUP($C22,'BVSC TT Day 2'!$A$17:$H$98,8,FALSE))=TRUE,"0",VLOOKUP($C22,'BVSC TT Day 2'!$A$17:$H$98,8,FALSE))</f>
        <v>309.1106290672451</v>
      </c>
      <c r="S22" s="89" t="str">
        <f>IF(ISNA(VLOOKUP($C22,'Alpine Groms'!$A$17:$H$76,8,FALSE))=TRUE,"0",VLOOKUP($C22,'Alpine Groms'!$A$17:$H$76,8,FALSE))</f>
        <v>0</v>
      </c>
      <c r="T22" s="89" t="str">
        <f>IF(ISNA(VLOOKUP($C22,'Beaver Groms'!$A$17:$H$79,8,FALSE))=TRUE,"0",VLOOKUP($C22,'Beaver Groms'!$A$17:$H$79,8,FALSE))</f>
        <v>0</v>
      </c>
      <c r="U22" s="89" t="str">
        <f>IF(ISNA(VLOOKUP($C22,'Fortune Fz'!$A$17:$H$79,8,FALSE))=TRUE,"0",VLOOKUP($C22,'Fortune Fz'!$A$17:$H$79,8,FALSE))</f>
        <v>0</v>
      </c>
      <c r="V22" s="89" t="str">
        <f>IF(ISNA(VLOOKUP($C22,'Aspen Open SS'!$A$17:$H$79,8,FALSE))=TRUE,"0",VLOOKUP($C22,'Aspen Open SS'!$A$17:$H$79,8,FALSE))</f>
        <v>0</v>
      </c>
      <c r="W22" s="89" t="str">
        <f>IF(ISNA(VLOOKUP($C22,'Aspen Open BA'!$A$17:$H$79,8,FALSE))=TRUE,"0",VLOOKUP($C22,'Aspen Open BA'!$A$17:$H$79,8,FALSE))</f>
        <v>0</v>
      </c>
      <c r="X22" s="89">
        <f>IF(ISNA(VLOOKUP($C22,'TT Prov SS'!$A$17:$H$79,8,FALSE))=TRUE,"0",VLOOKUP($C22,'TT Prov SS'!$A$17:$H$79,8,FALSE))</f>
        <v>421.11368909512765</v>
      </c>
      <c r="Y22" s="89">
        <f>IF(ISNA(VLOOKUP($C22,'TT Prov HP'!$A$17:$H$74,8,FALSE))=TRUE,"0",VLOOKUP($C22,'TT Prov HP'!$A$17:$H$74,8,FALSE))</f>
        <v>247.80219780219784</v>
      </c>
      <c r="Z22" s="89" t="str">
        <f>IF(ISNA(VLOOKUP($C22,'Calgary NorAm SS'!$A$17:$H$42,8,FALSE))=TRUE,"0",VLOOKUP($C22,'Calgary NorAm SS'!$A$17:$H$42,8,FALSE))</f>
        <v>0</v>
      </c>
      <c r="AA22" s="89" t="str">
        <f>IF(ISNA(VLOOKUP($C22,'Calgary NorAm BA'!$A$17:$H$42,8,FALSE))=TRUE,"0",VLOOKUP($C22,'Calgary NorAm BA'!$A$17:$H$42,8,FALSE))</f>
        <v>0</v>
      </c>
      <c r="AB22" s="89" t="str">
        <f>IF(ISNA(VLOOKUP($C22,'Calgary NorAm HP'!$A$17:$H$42,8,FALSE))=TRUE,"0",VLOOKUP($C22,'Calgary NorAm HP'!$A$17:$H$42,8,FALSE))</f>
        <v>0</v>
      </c>
      <c r="AC22" s="89" t="str">
        <f>IF(ISNA(VLOOKUP($C22,'Park City NorAm BA'!$A$17:$H$42,8,FALSE))=TRUE,"0",VLOOKUP($C22,'Park City NorAm BA'!$A$17:$H$42,8,FALSE))</f>
        <v>0</v>
      </c>
      <c r="AD22" s="89" t="str">
        <f>IF(ISNA(VLOOKUP($C22,'Park City NorAm SS d1'!$A$17:$H$42,8,FALSE))=TRUE,"0",VLOOKUP($C22,'Park City NorAm SS d1'!$A$17:$H$42,8,FALSE))</f>
        <v>0</v>
      </c>
      <c r="AE22" s="89" t="str">
        <f>IF(ISNA(VLOOKUP($C22,'Park City NorAm SS d2'!$A$17:$H$42,8,FALSE))=TRUE,"0",VLOOKUP($C22,'Park City NorAm SS d2'!$A$17:$H$42,8,FALSE))</f>
        <v>0</v>
      </c>
      <c r="AF22" s="89" t="str">
        <f>IF(ISNA(VLOOKUP($C22,'MSLM CC SS'!$A$17:$H$37,8,FALSE))=TRUE,"0",VLOOKUP($C22,'MSLM CC SS'!$A$17:$H$37,8,FALSE))</f>
        <v>0</v>
      </c>
    </row>
    <row r="23" spans="1:32" ht="20" customHeight="1" x14ac:dyDescent="0.15">
      <c r="A23" s="172" t="s">
        <v>44</v>
      </c>
      <c r="B23" s="172" t="s">
        <v>170</v>
      </c>
      <c r="C23" s="174" t="s">
        <v>75</v>
      </c>
      <c r="D23" s="172"/>
      <c r="E23" s="172">
        <f>F23</f>
        <v>18</v>
      </c>
      <c r="F23" s="120">
        <f>RANK(J23,$J$6:$J$60,0)</f>
        <v>18</v>
      </c>
      <c r="G23" s="120">
        <f>LARGE(($L23:$AF23),1)</f>
        <v>404.20560747663552</v>
      </c>
      <c r="H23" s="120">
        <f>LARGE(($L23:$AF23),2)</f>
        <v>373.05122494432072</v>
      </c>
      <c r="I23" s="120">
        <f>LARGE(($L23:$AF23),3)</f>
        <v>326.46420824295012</v>
      </c>
      <c r="J23" s="120">
        <f>SUM(G23+H23+I23)</f>
        <v>1103.7210406639065</v>
      </c>
      <c r="K23" s="20"/>
      <c r="L23" s="21" t="str">
        <f>IF(ISNA(VLOOKUP($C23,'Mt. Sima Canada Cup BA'!$A$17:$H$100,8,FALSE))=TRUE,"0",VLOOKUP($C23,'Mt. Sima Canada Cup BA'!$A$17:$H$100,8,FALSE))</f>
        <v>0</v>
      </c>
      <c r="M23" s="21" t="str">
        <f>IF(ISNA(VLOOKUP($C23,'Mt. Sima Canada Cup SS'!$A$17:$H$100,8,FALSE))=TRUE,"0",VLOOKUP($C23,'Mt. Sima Canada Cup SS'!$A$17:$H$100,8,FALSE))</f>
        <v>0</v>
      </c>
      <c r="N23" s="89">
        <f>IF(ISNA(VLOOKUP($C23,'CF TT Day 1'!$A$17:$H$100,8,FALSE))=TRUE,"0",VLOOKUP($C23,'CF TT Day 1'!$A$17:$H$100,8,FALSE))</f>
        <v>404.20560747663552</v>
      </c>
      <c r="O23" s="89" t="str">
        <f>IF(ISNA(VLOOKUP($C23,'CF TT Day 2'!$A$17:$H$100,8,FALSE))=TRUE,"0",VLOOKUP($C23,'CF TT Day 2'!$A$17:$H$100,8,FALSE))</f>
        <v>0</v>
      </c>
      <c r="P23" s="89" t="str">
        <f>IF(ISNA(VLOOKUP($C23,'Mammoth NorAM SS'!$A$17:$H$100,8,FALSE))=TRUE,"0",VLOOKUP($C23,'Mammoth NorAM SS'!$A$17:$H$100,8,FALSE))</f>
        <v>0</v>
      </c>
      <c r="Q23" s="89">
        <f>IF(ISNA(VLOOKUP($C23,'BVSC TT Day 1'!$A$17:$H$97,8,FALSE))=TRUE,"0",VLOOKUP($C23,'BVSC TT Day 1'!$A$17:$H$97,8,FALSE))</f>
        <v>373.05122494432072</v>
      </c>
      <c r="R23" s="89">
        <f>IF(ISNA(VLOOKUP($C23,'BVSC TT Day 2'!$A$17:$H$98,8,FALSE))=TRUE,"0",VLOOKUP($C23,'BVSC TT Day 2'!$A$17:$H$98,8,FALSE))</f>
        <v>326.46420824295012</v>
      </c>
      <c r="S23" s="89" t="str">
        <f>IF(ISNA(VLOOKUP($C23,'Alpine Groms'!$A$17:$H$76,8,FALSE))=TRUE,"0",VLOOKUP($C23,'Alpine Groms'!$A$17:$H$76,8,FALSE))</f>
        <v>0</v>
      </c>
      <c r="T23" s="89" t="str">
        <f>IF(ISNA(VLOOKUP($C23,'Beaver Groms'!$A$17:$H$79,8,FALSE))=TRUE,"0",VLOOKUP($C23,'Beaver Groms'!$A$17:$H$79,8,FALSE))</f>
        <v>0</v>
      </c>
      <c r="U23" s="89" t="str">
        <f>IF(ISNA(VLOOKUP($C23,'Fortune Fz'!$A$17:$H$79,8,FALSE))=TRUE,"0",VLOOKUP($C23,'Fortune Fz'!$A$17:$H$79,8,FALSE))</f>
        <v>0</v>
      </c>
      <c r="V23" s="89" t="str">
        <f>IF(ISNA(VLOOKUP($C23,'Aspen Open SS'!$A$17:$H$79,8,FALSE))=TRUE,"0",VLOOKUP($C23,'Aspen Open SS'!$A$17:$H$79,8,FALSE))</f>
        <v>0</v>
      </c>
      <c r="W23" s="89" t="str">
        <f>IF(ISNA(VLOOKUP($C23,'Aspen Open BA'!$A$17:$H$79,8,FALSE))=TRUE,"0",VLOOKUP($C23,'Aspen Open BA'!$A$17:$H$79,8,FALSE))</f>
        <v>0</v>
      </c>
      <c r="X23" s="89" t="str">
        <f>IF(ISNA(VLOOKUP($C23,'TT Prov SS'!$A$17:$H$79,8,FALSE))=TRUE,"0",VLOOKUP($C23,'TT Prov SS'!$A$17:$H$79,8,FALSE))</f>
        <v>0</v>
      </c>
      <c r="Y23" s="89" t="str">
        <f>IF(ISNA(VLOOKUP($C23,'TT Prov HP'!$A$17:$H$74,8,FALSE))=TRUE,"0",VLOOKUP($C23,'TT Prov HP'!$A$17:$H$74,8,FALSE))</f>
        <v>0</v>
      </c>
      <c r="Z23" s="89" t="str">
        <f>IF(ISNA(VLOOKUP($C23,'Calgary NorAm SS'!$A$17:$H$42,8,FALSE))=TRUE,"0",VLOOKUP($C23,'Calgary NorAm SS'!$A$17:$H$42,8,FALSE))</f>
        <v>0</v>
      </c>
      <c r="AA23" s="89" t="str">
        <f>IF(ISNA(VLOOKUP($C23,'Calgary NorAm BA'!$A$17:$H$42,8,FALSE))=TRUE,"0",VLOOKUP($C23,'Calgary NorAm BA'!$A$17:$H$42,8,FALSE))</f>
        <v>0</v>
      </c>
      <c r="AB23" s="89" t="str">
        <f>IF(ISNA(VLOOKUP($C23,'Calgary NorAm HP'!$A$17:$H$42,8,FALSE))=TRUE,"0",VLOOKUP($C23,'Calgary NorAm HP'!$A$17:$H$42,8,FALSE))</f>
        <v>0</v>
      </c>
      <c r="AC23" s="89" t="str">
        <f>IF(ISNA(VLOOKUP($C23,'Park City NorAm BA'!$A$17:$H$42,8,FALSE))=TRUE,"0",VLOOKUP($C23,'Park City NorAm BA'!$A$17:$H$42,8,FALSE))</f>
        <v>0</v>
      </c>
      <c r="AD23" s="89" t="str">
        <f>IF(ISNA(VLOOKUP($C23,'Park City NorAm SS d1'!$A$17:$H$42,8,FALSE))=TRUE,"0",VLOOKUP($C23,'Park City NorAm SS d1'!$A$17:$H$42,8,FALSE))</f>
        <v>0</v>
      </c>
      <c r="AE23" s="89" t="str">
        <f>IF(ISNA(VLOOKUP($C23,'Park City NorAm SS d2'!$A$17:$H$42,8,FALSE))=TRUE,"0",VLOOKUP($C23,'Park City NorAm SS d2'!$A$17:$H$42,8,FALSE))</f>
        <v>0</v>
      </c>
      <c r="AF23" s="89" t="str">
        <f>IF(ISNA(VLOOKUP($C23,'MSLM CC SS'!$A$17:$H$37,8,FALSE))=TRUE,"0",VLOOKUP($C23,'MSLM CC SS'!$A$17:$H$37,8,FALSE))</f>
        <v>0</v>
      </c>
    </row>
    <row r="24" spans="1:32" ht="20" customHeight="1" x14ac:dyDescent="0.15">
      <c r="A24" s="172" t="s">
        <v>44</v>
      </c>
      <c r="B24" s="172" t="s">
        <v>177</v>
      </c>
      <c r="C24" s="176" t="s">
        <v>87</v>
      </c>
      <c r="D24" s="172"/>
      <c r="E24" s="172">
        <f>F24</f>
        <v>19</v>
      </c>
      <c r="F24" s="120">
        <f>RANK(J24,$J$6:$J$60,0)</f>
        <v>19</v>
      </c>
      <c r="G24" s="120">
        <f>LARGE(($L24:$AF24),1)</f>
        <v>360.08676789587855</v>
      </c>
      <c r="H24" s="120">
        <f>LARGE(($L24:$AF24),2)</f>
        <v>358.97435897435901</v>
      </c>
      <c r="I24" s="120">
        <f>LARGE(($L24:$AF24),3)</f>
        <v>313.92111368909519</v>
      </c>
      <c r="J24" s="120">
        <f>SUM(G24+H24+I24)</f>
        <v>1032.9822405593327</v>
      </c>
      <c r="K24" s="20"/>
      <c r="L24" s="21" t="str">
        <f>IF(ISNA(VLOOKUP($C24,'Mt. Sima Canada Cup BA'!$A$17:$H$100,8,FALSE))=TRUE,"0",VLOOKUP($C24,'Mt. Sima Canada Cup BA'!$A$17:$H$100,8,FALSE))</f>
        <v>0</v>
      </c>
      <c r="M24" s="21" t="str">
        <f>IF(ISNA(VLOOKUP($C24,'Mt. Sima Canada Cup SS'!$A$17:$H$100,8,FALSE))=TRUE,"0",VLOOKUP($C24,'Mt. Sima Canada Cup SS'!$A$17:$H$100,8,FALSE))</f>
        <v>0</v>
      </c>
      <c r="N24" s="89">
        <f>IF(ISNA(VLOOKUP($C24,'CF TT Day 1'!$A$17:$H$100,8,FALSE))=TRUE,"0",VLOOKUP($C24,'CF TT Day 1'!$A$17:$H$100,8,FALSE))</f>
        <v>299.06542056074773</v>
      </c>
      <c r="O24" s="89">
        <f>IF(ISNA(VLOOKUP($C24,'CF TT Day 2'!$A$17:$H$100,8,FALSE))=TRUE,"0",VLOOKUP($C24,'CF TT Day 2'!$A$17:$H$100,8,FALSE))</f>
        <v>358.97435897435901</v>
      </c>
      <c r="P24" s="89" t="str">
        <f>IF(ISNA(VLOOKUP($C24,'Mammoth NorAM SS'!$A$17:$H$100,8,FALSE))=TRUE,"0",VLOOKUP($C24,'Mammoth NorAM SS'!$A$17:$H$100,8,FALSE))</f>
        <v>0</v>
      </c>
      <c r="Q24" s="89">
        <f>IF(ISNA(VLOOKUP($C24,'BVSC TT Day 1'!$A$17:$H$97,8,FALSE))=TRUE,"0",VLOOKUP($C24,'BVSC TT Day 1'!$A$17:$H$97,8,FALSE))</f>
        <v>305.12249443207128</v>
      </c>
      <c r="R24" s="89">
        <f>IF(ISNA(VLOOKUP($C24,'BVSC TT Day 2'!$A$17:$H$98,8,FALSE))=TRUE,"0",VLOOKUP($C24,'BVSC TT Day 2'!$A$17:$H$98,8,FALSE))</f>
        <v>360.08676789587855</v>
      </c>
      <c r="S24" s="89" t="str">
        <f>IF(ISNA(VLOOKUP($C24,'Alpine Groms'!$A$17:$H$76,8,FALSE))=TRUE,"0",VLOOKUP($C24,'Alpine Groms'!$A$17:$H$76,8,FALSE))</f>
        <v>0</v>
      </c>
      <c r="T24" s="89" t="str">
        <f>IF(ISNA(VLOOKUP($C24,'Beaver Groms'!$A$17:$H$79,8,FALSE))=TRUE,"0",VLOOKUP($C24,'Beaver Groms'!$A$17:$H$79,8,FALSE))</f>
        <v>0</v>
      </c>
      <c r="U24" s="89" t="str">
        <f>IF(ISNA(VLOOKUP($C24,'Fortune Fz'!$A$17:$H$79,8,FALSE))=TRUE,"0",VLOOKUP($C24,'Fortune Fz'!$A$17:$H$79,8,FALSE))</f>
        <v>0</v>
      </c>
      <c r="V24" s="89" t="str">
        <f>IF(ISNA(VLOOKUP($C24,'Aspen Open SS'!$A$17:$H$79,8,FALSE))=TRUE,"0",VLOOKUP($C24,'Aspen Open SS'!$A$17:$H$79,8,FALSE))</f>
        <v>0</v>
      </c>
      <c r="W24" s="89" t="str">
        <f>IF(ISNA(VLOOKUP($C24,'Aspen Open BA'!$A$17:$H$79,8,FALSE))=TRUE,"0",VLOOKUP($C24,'Aspen Open BA'!$A$17:$H$79,8,FALSE))</f>
        <v>0</v>
      </c>
      <c r="X24" s="89">
        <f>IF(ISNA(VLOOKUP($C24,'TT Prov SS'!$A$17:$H$79,8,FALSE))=TRUE,"0",VLOOKUP($C24,'TT Prov SS'!$A$17:$H$79,8,FALSE))</f>
        <v>313.92111368909519</v>
      </c>
      <c r="Y24" s="89">
        <f>IF(ISNA(VLOOKUP($C24,'TT Prov HP'!$A$17:$H$74,8,FALSE))=TRUE,"0",VLOOKUP($C24,'TT Prov HP'!$A$17:$H$74,8,FALSE))</f>
        <v>267.14285714285722</v>
      </c>
      <c r="Z24" s="89" t="str">
        <f>IF(ISNA(VLOOKUP($C24,'Calgary NorAm SS'!$A$17:$H$42,8,FALSE))=TRUE,"0",VLOOKUP($C24,'Calgary NorAm SS'!$A$17:$H$42,8,FALSE))</f>
        <v>0</v>
      </c>
      <c r="AA24" s="89" t="str">
        <f>IF(ISNA(VLOOKUP($C24,'Calgary NorAm BA'!$A$17:$H$42,8,FALSE))=TRUE,"0",VLOOKUP($C24,'Calgary NorAm BA'!$A$17:$H$42,8,FALSE))</f>
        <v>0</v>
      </c>
      <c r="AB24" s="89" t="str">
        <f>IF(ISNA(VLOOKUP($C24,'Calgary NorAm HP'!$A$17:$H$42,8,FALSE))=TRUE,"0",VLOOKUP($C24,'Calgary NorAm HP'!$A$17:$H$42,8,FALSE))</f>
        <v>0</v>
      </c>
      <c r="AC24" s="89" t="str">
        <f>IF(ISNA(VLOOKUP($C24,'Park City NorAm BA'!$A$17:$H$42,8,FALSE))=TRUE,"0",VLOOKUP($C24,'Park City NorAm BA'!$A$17:$H$42,8,FALSE))</f>
        <v>0</v>
      </c>
      <c r="AD24" s="89" t="str">
        <f>IF(ISNA(VLOOKUP($C24,'Park City NorAm SS d1'!$A$17:$H$42,8,FALSE))=TRUE,"0",VLOOKUP($C24,'Park City NorAm SS d1'!$A$17:$H$42,8,FALSE))</f>
        <v>0</v>
      </c>
      <c r="AE24" s="89" t="str">
        <f>IF(ISNA(VLOOKUP($C24,'Park City NorAm SS d2'!$A$17:$H$42,8,FALSE))=TRUE,"0",VLOOKUP($C24,'Park City NorAm SS d2'!$A$17:$H$42,8,FALSE))</f>
        <v>0</v>
      </c>
      <c r="AF24" s="89" t="str">
        <f>IF(ISNA(VLOOKUP($C24,'MSLM CC SS'!$A$17:$H$37,8,FALSE))=TRUE,"0",VLOOKUP($C24,'MSLM CC SS'!$A$17:$H$37,8,FALSE))</f>
        <v>0</v>
      </c>
    </row>
    <row r="25" spans="1:32" ht="20" customHeight="1" x14ac:dyDescent="0.15">
      <c r="A25" s="172" t="s">
        <v>55</v>
      </c>
      <c r="B25" s="172" t="s">
        <v>203</v>
      </c>
      <c r="C25" s="180" t="s">
        <v>81</v>
      </c>
      <c r="D25" s="172"/>
      <c r="E25" s="172">
        <f>F25</f>
        <v>20</v>
      </c>
      <c r="F25" s="120">
        <f>RANK(J25,$J$6:$J$60,0)</f>
        <v>20</v>
      </c>
      <c r="G25" s="120">
        <f>LARGE(($L25:$AF25),1)</f>
        <v>347.43875278396433</v>
      </c>
      <c r="H25" s="120">
        <f>LARGE(($L25:$AF25),2)</f>
        <v>341.64859002169197</v>
      </c>
      <c r="I25" s="120">
        <f>LARGE(($L25:$AF25),3)</f>
        <v>341.12149532710282</v>
      </c>
      <c r="J25" s="120">
        <f>SUM(G25+H25+I25)</f>
        <v>1030.2088381327592</v>
      </c>
      <c r="K25" s="20"/>
      <c r="L25" s="21" t="str">
        <f>IF(ISNA(VLOOKUP($C25,'Mt. Sima Canada Cup BA'!$A$17:$H$100,8,FALSE))=TRUE,"0",VLOOKUP($C25,'Mt. Sima Canada Cup BA'!$A$17:$H$100,8,FALSE))</f>
        <v>0</v>
      </c>
      <c r="M25" s="21" t="str">
        <f>IF(ISNA(VLOOKUP($C25,'Mt. Sima Canada Cup SS'!$A$17:$H$100,8,FALSE))=TRUE,"0",VLOOKUP($C25,'Mt. Sima Canada Cup SS'!$A$17:$H$100,8,FALSE))</f>
        <v>0</v>
      </c>
      <c r="N25" s="89">
        <f>IF(ISNA(VLOOKUP($C25,'CF TT Day 1'!$A$17:$H$100,8,FALSE))=TRUE,"0",VLOOKUP($C25,'CF TT Day 1'!$A$17:$H$100,8,FALSE))</f>
        <v>341.12149532710282</v>
      </c>
      <c r="O25" s="89">
        <f>IF(ISNA(VLOOKUP($C25,'CF TT Day 2'!$A$17:$H$100,8,FALSE))=TRUE,"0",VLOOKUP($C25,'CF TT Day 2'!$A$17:$H$100,8,FALSE))</f>
        <v>297.008547008547</v>
      </c>
      <c r="P25" s="89" t="str">
        <f>IF(ISNA(VLOOKUP($C25,'Mammoth NorAM SS'!$A$17:$H$100,8,FALSE))=TRUE,"0",VLOOKUP($C25,'Mammoth NorAM SS'!$A$17:$H$100,8,FALSE))</f>
        <v>0</v>
      </c>
      <c r="Q25" s="89">
        <f>IF(ISNA(VLOOKUP($C25,'BVSC TT Day 1'!$A$17:$H$97,8,FALSE))=TRUE,"0",VLOOKUP($C25,'BVSC TT Day 1'!$A$17:$H$97,8,FALSE))</f>
        <v>347.43875278396433</v>
      </c>
      <c r="R25" s="89">
        <f>IF(ISNA(VLOOKUP($C25,'BVSC TT Day 2'!$A$17:$H$98,8,FALSE))=TRUE,"0",VLOOKUP($C25,'BVSC TT Day 2'!$A$17:$H$98,8,FALSE))</f>
        <v>341.64859002169197</v>
      </c>
      <c r="S25" s="89" t="str">
        <f>IF(ISNA(VLOOKUP($C25,'Alpine Groms'!$A$17:$H$76,8,FALSE))=TRUE,"0",VLOOKUP($C25,'Alpine Groms'!$A$17:$H$76,8,FALSE))</f>
        <v>0</v>
      </c>
      <c r="T25" s="89" t="str">
        <f>IF(ISNA(VLOOKUP($C25,'Beaver Groms'!$A$17:$H$79,8,FALSE))=TRUE,"0",VLOOKUP($C25,'Beaver Groms'!$A$17:$H$79,8,FALSE))</f>
        <v>0</v>
      </c>
      <c r="U25" s="89">
        <f>IF(ISNA(VLOOKUP($C25,'Fortune Fz'!$A$17:$H$79,8,FALSE))=TRUE,"0",VLOOKUP($C25,'Fortune Fz'!$A$17:$H$79,8,FALSE))</f>
        <v>100</v>
      </c>
      <c r="V25" s="89" t="str">
        <f>IF(ISNA(VLOOKUP($C25,'Aspen Open SS'!$A$17:$H$79,8,FALSE))=TRUE,"0",VLOOKUP($C25,'Aspen Open SS'!$A$17:$H$79,8,FALSE))</f>
        <v>0</v>
      </c>
      <c r="W25" s="89" t="str">
        <f>IF(ISNA(VLOOKUP($C25,'Aspen Open BA'!$A$17:$H$79,8,FALSE))=TRUE,"0",VLOOKUP($C25,'Aspen Open BA'!$A$17:$H$79,8,FALSE))</f>
        <v>0</v>
      </c>
      <c r="X25" s="89">
        <f>IF(ISNA(VLOOKUP($C25,'TT Prov SS'!$A$17:$H$79,8,FALSE))=TRUE,"0",VLOOKUP($C25,'TT Prov SS'!$A$17:$H$79,8,FALSE))</f>
        <v>251.39211136890953</v>
      </c>
      <c r="Y25" s="89">
        <f>IF(ISNA(VLOOKUP($C25,'TT Prov HP'!$A$17:$H$74,8,FALSE))=TRUE,"0",VLOOKUP($C25,'TT Prov HP'!$A$17:$H$74,8,FALSE))</f>
        <v>235.71428571428572</v>
      </c>
      <c r="Z25" s="89" t="str">
        <f>IF(ISNA(VLOOKUP($C25,'Calgary NorAm SS'!$A$17:$H$42,8,FALSE))=TRUE,"0",VLOOKUP($C25,'Calgary NorAm SS'!$A$17:$H$42,8,FALSE))</f>
        <v>0</v>
      </c>
      <c r="AA25" s="89" t="str">
        <f>IF(ISNA(VLOOKUP($C25,'Calgary NorAm BA'!$A$17:$H$42,8,FALSE))=TRUE,"0",VLOOKUP($C25,'Calgary NorAm BA'!$A$17:$H$42,8,FALSE))</f>
        <v>0</v>
      </c>
      <c r="AB25" s="89" t="str">
        <f>IF(ISNA(VLOOKUP($C25,'Calgary NorAm HP'!$A$17:$H$42,8,FALSE))=TRUE,"0",VLOOKUP($C25,'Calgary NorAm HP'!$A$17:$H$42,8,FALSE))</f>
        <v>0</v>
      </c>
      <c r="AC25" s="89" t="str">
        <f>IF(ISNA(VLOOKUP($C25,'Park City NorAm BA'!$A$17:$H$42,8,FALSE))=TRUE,"0",VLOOKUP($C25,'Park City NorAm BA'!$A$17:$H$42,8,FALSE))</f>
        <v>0</v>
      </c>
      <c r="AD25" s="89" t="str">
        <f>IF(ISNA(VLOOKUP($C25,'Park City NorAm SS d1'!$A$17:$H$42,8,FALSE))=TRUE,"0",VLOOKUP($C25,'Park City NorAm SS d1'!$A$17:$H$42,8,FALSE))</f>
        <v>0</v>
      </c>
      <c r="AE25" s="89" t="str">
        <f>IF(ISNA(VLOOKUP($C25,'Park City NorAm SS d2'!$A$17:$H$42,8,FALSE))=TRUE,"0",VLOOKUP($C25,'Park City NorAm SS d2'!$A$17:$H$42,8,FALSE))</f>
        <v>0</v>
      </c>
      <c r="AF25" s="89" t="str">
        <f>IF(ISNA(VLOOKUP($C25,'MSLM CC SS'!$A$17:$H$37,8,FALSE))=TRUE,"0",VLOOKUP($C25,'MSLM CC SS'!$A$17:$H$37,8,FALSE))</f>
        <v>0</v>
      </c>
    </row>
    <row r="26" spans="1:32" ht="20" customHeight="1" x14ac:dyDescent="0.15">
      <c r="A26" s="172" t="s">
        <v>44</v>
      </c>
      <c r="B26" s="172" t="s">
        <v>177</v>
      </c>
      <c r="C26" s="180" t="s">
        <v>83</v>
      </c>
      <c r="D26" s="172"/>
      <c r="E26" s="172">
        <f>F26</f>
        <v>21</v>
      </c>
      <c r="F26" s="120">
        <f>RANK(J26,$J$6:$J$60,0)</f>
        <v>21</v>
      </c>
      <c r="G26" s="120">
        <f>LARGE(($L26:$AF26),1)</f>
        <v>362.63736263736268</v>
      </c>
      <c r="H26" s="120">
        <f>LARGE(($L26:$AF26),2)</f>
        <v>339.4431554524362</v>
      </c>
      <c r="I26" s="120">
        <f>LARGE(($L26:$AF26),3)</f>
        <v>327.991452991453</v>
      </c>
      <c r="J26" s="120">
        <f>SUM(G26+H26+I26)</f>
        <v>1030.0719710812518</v>
      </c>
      <c r="K26" s="20"/>
      <c r="L26" s="21" t="str">
        <f>IF(ISNA(VLOOKUP($C26,'Mt. Sima Canada Cup BA'!$A$17:$H$100,8,FALSE))=TRUE,"0",VLOOKUP($C26,'Mt. Sima Canada Cup BA'!$A$17:$H$100,8,FALSE))</f>
        <v>0</v>
      </c>
      <c r="M26" s="21" t="str">
        <f>IF(ISNA(VLOOKUP($C26,'Mt. Sima Canada Cup SS'!$A$17:$H$100,8,FALSE))=TRUE,"0",VLOOKUP($C26,'Mt. Sima Canada Cup SS'!$A$17:$H$100,8,FALSE))</f>
        <v>0</v>
      </c>
      <c r="N26" s="89">
        <f>IF(ISNA(VLOOKUP($C26,'CF TT Day 1'!$A$17:$H$100,8,FALSE))=TRUE,"0",VLOOKUP($C26,'CF TT Day 1'!$A$17:$H$100,8,FALSE))</f>
        <v>321.26168224299067</v>
      </c>
      <c r="O26" s="89">
        <f>IF(ISNA(VLOOKUP($C26,'CF TT Day 2'!$A$17:$H$100,8,FALSE))=TRUE,"0",VLOOKUP($C26,'CF TT Day 2'!$A$17:$H$100,8,FALSE))</f>
        <v>327.991452991453</v>
      </c>
      <c r="P26" s="89" t="str">
        <f>IF(ISNA(VLOOKUP($C26,'Mammoth NorAM SS'!$A$17:$H$100,8,FALSE))=TRUE,"0",VLOOKUP($C26,'Mammoth NorAM SS'!$A$17:$H$100,8,FALSE))</f>
        <v>0</v>
      </c>
      <c r="Q26" s="89">
        <f>IF(ISNA(VLOOKUP($C26,'BVSC TT Day 1'!$A$17:$H$97,8,FALSE))=TRUE,"0",VLOOKUP($C26,'BVSC TT Day 1'!$A$17:$H$97,8,FALSE))</f>
        <v>327.39420935412028</v>
      </c>
      <c r="R26" s="89">
        <f>IF(ISNA(VLOOKUP($C26,'BVSC TT Day 2'!$A$17:$H$98,8,FALSE))=TRUE,"0",VLOOKUP($C26,'BVSC TT Day 2'!$A$17:$H$98,8,FALSE))</f>
        <v>324.29501084598695</v>
      </c>
      <c r="S26" s="89" t="str">
        <f>IF(ISNA(VLOOKUP($C26,'Alpine Groms'!$A$17:$H$76,8,FALSE))=TRUE,"0",VLOOKUP($C26,'Alpine Groms'!$A$17:$H$76,8,FALSE))</f>
        <v>0</v>
      </c>
      <c r="T26" s="89" t="str">
        <f>IF(ISNA(VLOOKUP($C26,'Beaver Groms'!$A$17:$H$79,8,FALSE))=TRUE,"0",VLOOKUP($C26,'Beaver Groms'!$A$17:$H$79,8,FALSE))</f>
        <v>0</v>
      </c>
      <c r="U26" s="89" t="str">
        <f>IF(ISNA(VLOOKUP($C26,'Fortune Fz'!$A$17:$H$79,8,FALSE))=TRUE,"0",VLOOKUP($C26,'Fortune Fz'!$A$17:$H$79,8,FALSE))</f>
        <v>0</v>
      </c>
      <c r="V26" s="89" t="str">
        <f>IF(ISNA(VLOOKUP($C26,'Aspen Open SS'!$A$17:$H$79,8,FALSE))=TRUE,"0",VLOOKUP($C26,'Aspen Open SS'!$A$17:$H$79,8,FALSE))</f>
        <v>0</v>
      </c>
      <c r="W26" s="89" t="str">
        <f>IF(ISNA(VLOOKUP($C26,'Aspen Open BA'!$A$17:$H$79,8,FALSE))=TRUE,"0",VLOOKUP($C26,'Aspen Open BA'!$A$17:$H$79,8,FALSE))</f>
        <v>0</v>
      </c>
      <c r="X26" s="89">
        <f>IF(ISNA(VLOOKUP($C26,'TT Prov SS'!$A$17:$H$79,8,FALSE))=TRUE,"0",VLOOKUP($C26,'TT Prov SS'!$A$17:$H$79,8,FALSE))</f>
        <v>339.4431554524362</v>
      </c>
      <c r="Y26" s="89">
        <f>IF(ISNA(VLOOKUP($C26,'TT Prov HP'!$A$17:$H$74,8,FALSE))=TRUE,"0",VLOOKUP($C26,'TT Prov HP'!$A$17:$H$74,8,FALSE))</f>
        <v>362.63736263736268</v>
      </c>
      <c r="Z26" s="89" t="str">
        <f>IF(ISNA(VLOOKUP($C26,'Calgary NorAm SS'!$A$17:$H$42,8,FALSE))=TRUE,"0",VLOOKUP($C26,'Calgary NorAm SS'!$A$17:$H$42,8,FALSE))</f>
        <v>0</v>
      </c>
      <c r="AA26" s="89" t="str">
        <f>IF(ISNA(VLOOKUP($C26,'Calgary NorAm BA'!$A$17:$H$42,8,FALSE))=TRUE,"0",VLOOKUP($C26,'Calgary NorAm BA'!$A$17:$H$42,8,FALSE))</f>
        <v>0</v>
      </c>
      <c r="AB26" s="89" t="str">
        <f>IF(ISNA(VLOOKUP($C26,'Calgary NorAm HP'!$A$17:$H$42,8,FALSE))=TRUE,"0",VLOOKUP($C26,'Calgary NorAm HP'!$A$17:$H$42,8,FALSE))</f>
        <v>0</v>
      </c>
      <c r="AC26" s="89" t="str">
        <f>IF(ISNA(VLOOKUP($C26,'Park City NorAm BA'!$A$17:$H$42,8,FALSE))=TRUE,"0",VLOOKUP($C26,'Park City NorAm BA'!$A$17:$H$42,8,FALSE))</f>
        <v>0</v>
      </c>
      <c r="AD26" s="89" t="str">
        <f>IF(ISNA(VLOOKUP($C26,'Park City NorAm SS d1'!$A$17:$H$42,8,FALSE))=TRUE,"0",VLOOKUP($C26,'Park City NorAm SS d1'!$A$17:$H$42,8,FALSE))</f>
        <v>0</v>
      </c>
      <c r="AE26" s="89" t="str">
        <f>IF(ISNA(VLOOKUP($C26,'Park City NorAm SS d2'!$A$17:$H$42,8,FALSE))=TRUE,"0",VLOOKUP($C26,'Park City NorAm SS d2'!$A$17:$H$42,8,FALSE))</f>
        <v>0</v>
      </c>
      <c r="AF26" s="89" t="str">
        <f>IF(ISNA(VLOOKUP($C26,'MSLM CC SS'!$A$17:$H$37,8,FALSE))=TRUE,"0",VLOOKUP($C26,'MSLM CC SS'!$A$17:$H$37,8,FALSE))</f>
        <v>0</v>
      </c>
    </row>
    <row r="27" spans="1:32" ht="20" customHeight="1" x14ac:dyDescent="0.15">
      <c r="A27" s="172" t="s">
        <v>101</v>
      </c>
      <c r="B27" s="172" t="s">
        <v>170</v>
      </c>
      <c r="C27" s="180" t="s">
        <v>92</v>
      </c>
      <c r="D27" s="172"/>
      <c r="E27" s="172">
        <f>F27</f>
        <v>22</v>
      </c>
      <c r="F27" s="120">
        <f>RANK(J27,$J$6:$J$60,0)</f>
        <v>22</v>
      </c>
      <c r="G27" s="120">
        <f>LARGE(($L27:$AF27),1)</f>
        <v>363.84615384615387</v>
      </c>
      <c r="H27" s="120">
        <f>LARGE(($L27:$AF27),2)</f>
        <v>352.4945770065076</v>
      </c>
      <c r="I27" s="120">
        <f>LARGE(($L27:$AF27),3)</f>
        <v>290.59829059829065</v>
      </c>
      <c r="J27" s="120">
        <f>SUM(G27+H27+I27)</f>
        <v>1006.9390214509521</v>
      </c>
      <c r="K27" s="20"/>
      <c r="L27" s="21" t="str">
        <f>IF(ISNA(VLOOKUP($C27,'Mt. Sima Canada Cup BA'!$A$17:$H$100,8,FALSE))=TRUE,"0",VLOOKUP($C27,'Mt. Sima Canada Cup BA'!$A$17:$H$100,8,FALSE))</f>
        <v>0</v>
      </c>
      <c r="M27" s="21" t="str">
        <f>IF(ISNA(VLOOKUP($C27,'Mt. Sima Canada Cup SS'!$A$17:$H$100,8,FALSE))=TRUE,"0",VLOOKUP($C27,'Mt. Sima Canada Cup SS'!$A$17:$H$100,8,FALSE))</f>
        <v>0</v>
      </c>
      <c r="N27" s="89">
        <f>IF(ISNA(VLOOKUP($C27,'CF TT Day 1'!$A$17:$H$100,8,FALSE))=TRUE,"0",VLOOKUP($C27,'CF TT Day 1'!$A$17:$H$100,8,FALSE))</f>
        <v>267.52336448598129</v>
      </c>
      <c r="O27" s="89">
        <f>IF(ISNA(VLOOKUP($C27,'CF TT Day 2'!$A$17:$H$100,8,FALSE))=TRUE,"0",VLOOKUP($C27,'CF TT Day 2'!$A$17:$H$100,8,FALSE))</f>
        <v>290.59829059829065</v>
      </c>
      <c r="P27" s="89" t="str">
        <f>IF(ISNA(VLOOKUP($C27,'Mammoth NorAM SS'!$A$17:$H$100,8,FALSE))=TRUE,"0",VLOOKUP($C27,'Mammoth NorAM SS'!$A$17:$H$100,8,FALSE))</f>
        <v>0</v>
      </c>
      <c r="Q27" s="89">
        <f>IF(ISNA(VLOOKUP($C27,'BVSC TT Day 1'!$A$17:$H$97,8,FALSE))=TRUE,"0",VLOOKUP($C27,'BVSC TT Day 1'!$A$17:$H$97,8,FALSE))</f>
        <v>258.35189309576839</v>
      </c>
      <c r="R27" s="89">
        <f>IF(ISNA(VLOOKUP($C27,'BVSC TT Day 2'!$A$17:$H$98,8,FALSE))=TRUE,"0",VLOOKUP($C27,'BVSC TT Day 2'!$A$17:$H$98,8,FALSE))</f>
        <v>352.4945770065076</v>
      </c>
      <c r="S27" s="89" t="str">
        <f>IF(ISNA(VLOOKUP($C27,'Alpine Groms'!$A$17:$H$76,8,FALSE))=TRUE,"0",VLOOKUP($C27,'Alpine Groms'!$A$17:$H$76,8,FALSE))</f>
        <v>0</v>
      </c>
      <c r="T27" s="89">
        <f>IF(ISNA(VLOOKUP($C27,'Beaver Groms'!$A$17:$H$79,8,FALSE))=TRUE,"0",VLOOKUP($C27,'Beaver Groms'!$A$17:$H$79,8,FALSE))</f>
        <v>100</v>
      </c>
      <c r="U27" s="89" t="str">
        <f>IF(ISNA(VLOOKUP($C27,'Fortune Fz'!$A$17:$H$79,8,FALSE))=TRUE,"0",VLOOKUP($C27,'Fortune Fz'!$A$17:$H$79,8,FALSE))</f>
        <v>0</v>
      </c>
      <c r="V27" s="89" t="str">
        <f>IF(ISNA(VLOOKUP($C27,'Aspen Open SS'!$A$17:$H$79,8,FALSE))=TRUE,"0",VLOOKUP($C27,'Aspen Open SS'!$A$17:$H$79,8,FALSE))</f>
        <v>0</v>
      </c>
      <c r="W27" s="89" t="str">
        <f>IF(ISNA(VLOOKUP($C27,'Aspen Open BA'!$A$17:$H$79,8,FALSE))=TRUE,"0",VLOOKUP($C27,'Aspen Open BA'!$A$17:$H$79,8,FALSE))</f>
        <v>0</v>
      </c>
      <c r="X27" s="89">
        <f>IF(ISNA(VLOOKUP($C27,'TT Prov SS'!$A$17:$H$79,8,FALSE))=TRUE,"0",VLOOKUP($C27,'TT Prov SS'!$A$17:$H$79,8,FALSE))</f>
        <v>283.29466357308587</v>
      </c>
      <c r="Y27" s="89">
        <f>IF(ISNA(VLOOKUP($C27,'TT Prov HP'!$A$17:$H$74,8,FALSE))=TRUE,"0",VLOOKUP($C27,'TT Prov HP'!$A$17:$H$74,8,FALSE))</f>
        <v>363.84615384615387</v>
      </c>
      <c r="Z27" s="89" t="str">
        <f>IF(ISNA(VLOOKUP($C27,'Calgary NorAm SS'!$A$17:$H$42,8,FALSE))=TRUE,"0",VLOOKUP($C27,'Calgary NorAm SS'!$A$17:$H$42,8,FALSE))</f>
        <v>0</v>
      </c>
      <c r="AA27" s="89" t="str">
        <f>IF(ISNA(VLOOKUP($C27,'Calgary NorAm BA'!$A$17:$H$42,8,FALSE))=TRUE,"0",VLOOKUP($C27,'Calgary NorAm BA'!$A$17:$H$42,8,FALSE))</f>
        <v>0</v>
      </c>
      <c r="AB27" s="89" t="str">
        <f>IF(ISNA(VLOOKUP($C27,'Calgary NorAm HP'!$A$17:$H$42,8,FALSE))=TRUE,"0",VLOOKUP($C27,'Calgary NorAm HP'!$A$17:$H$42,8,FALSE))</f>
        <v>0</v>
      </c>
      <c r="AC27" s="89" t="str">
        <f>IF(ISNA(VLOOKUP($C27,'Park City NorAm BA'!$A$17:$H$42,8,FALSE))=TRUE,"0",VLOOKUP($C27,'Park City NorAm BA'!$A$17:$H$42,8,FALSE))</f>
        <v>0</v>
      </c>
      <c r="AD27" s="89" t="str">
        <f>IF(ISNA(VLOOKUP($C27,'Park City NorAm SS d1'!$A$17:$H$42,8,FALSE))=TRUE,"0",VLOOKUP($C27,'Park City NorAm SS d1'!$A$17:$H$42,8,FALSE))</f>
        <v>0</v>
      </c>
      <c r="AE27" s="89" t="str">
        <f>IF(ISNA(VLOOKUP($C27,'Park City NorAm SS d2'!$A$17:$H$42,8,FALSE))=TRUE,"0",VLOOKUP($C27,'Park City NorAm SS d2'!$A$17:$H$42,8,FALSE))</f>
        <v>0</v>
      </c>
      <c r="AF27" s="89" t="str">
        <f>IF(ISNA(VLOOKUP($C27,'MSLM CC SS'!$A$17:$H$37,8,FALSE))=TRUE,"0",VLOOKUP($C27,'MSLM CC SS'!$A$17:$H$37,8,FALSE))</f>
        <v>0</v>
      </c>
    </row>
    <row r="28" spans="1:32" ht="20" customHeight="1" x14ac:dyDescent="0.15">
      <c r="A28" s="172" t="s">
        <v>44</v>
      </c>
      <c r="B28" s="172" t="s">
        <v>262</v>
      </c>
      <c r="C28" s="183" t="s">
        <v>82</v>
      </c>
      <c r="D28" s="172"/>
      <c r="E28" s="172">
        <f>F28</f>
        <v>23</v>
      </c>
      <c r="F28" s="120">
        <f>RANK(J28,$J$6:$J$60,0)</f>
        <v>23</v>
      </c>
      <c r="G28" s="120">
        <f>LARGE(($L28:$AF28),1)</f>
        <v>338.78504672897196</v>
      </c>
      <c r="H28" s="120">
        <f>LARGE(($L28:$AF28),2)</f>
        <v>336.53846153846155</v>
      </c>
      <c r="I28" s="120">
        <f>LARGE(($L28:$AF28),3)</f>
        <v>287.41865509761391</v>
      </c>
      <c r="J28" s="120">
        <f>SUM(G28+H28+I28)</f>
        <v>962.74216336504742</v>
      </c>
      <c r="K28" s="20"/>
      <c r="L28" s="21" t="str">
        <f>IF(ISNA(VLOOKUP($C28,'Mt. Sima Canada Cup BA'!$A$17:$H$100,8,FALSE))=TRUE,"0",VLOOKUP($C28,'Mt. Sima Canada Cup BA'!$A$17:$H$100,8,FALSE))</f>
        <v>0</v>
      </c>
      <c r="M28" s="21" t="str">
        <f>IF(ISNA(VLOOKUP($C28,'Mt. Sima Canada Cup SS'!$A$17:$H$100,8,FALSE))=TRUE,"0",VLOOKUP($C28,'Mt. Sima Canada Cup SS'!$A$17:$H$100,8,FALSE))</f>
        <v>0</v>
      </c>
      <c r="N28" s="89">
        <f>IF(ISNA(VLOOKUP($C28,'CF TT Day 1'!$A$17:$H$100,8,FALSE))=TRUE,"0",VLOOKUP($C28,'CF TT Day 1'!$A$17:$H$100,8,FALSE))</f>
        <v>338.78504672897196</v>
      </c>
      <c r="O28" s="89">
        <f>IF(ISNA(VLOOKUP($C28,'CF TT Day 2'!$A$17:$H$100,8,FALSE))=TRUE,"0",VLOOKUP($C28,'CF TT Day 2'!$A$17:$H$100,8,FALSE))</f>
        <v>336.53846153846155</v>
      </c>
      <c r="P28" s="89" t="str">
        <f>IF(ISNA(VLOOKUP($C28,'Mammoth NorAM SS'!$A$17:$H$100,8,FALSE))=TRUE,"0",VLOOKUP($C28,'Mammoth NorAM SS'!$A$17:$H$100,8,FALSE))</f>
        <v>0</v>
      </c>
      <c r="Q28" s="89">
        <f>IF(ISNA(VLOOKUP($C28,'BVSC TT Day 1'!$A$17:$H$97,8,FALSE))=TRUE,"0",VLOOKUP($C28,'BVSC TT Day 1'!$A$17:$H$97,8,FALSE))</f>
        <v>234.96659242761694</v>
      </c>
      <c r="R28" s="89">
        <f>IF(ISNA(VLOOKUP($C28,'BVSC TT Day 2'!$A$17:$H$98,8,FALSE))=TRUE,"0",VLOOKUP($C28,'BVSC TT Day 2'!$A$17:$H$98,8,FALSE))</f>
        <v>287.41865509761391</v>
      </c>
      <c r="S28" s="89" t="str">
        <f>IF(ISNA(VLOOKUP($C28,'Alpine Groms'!$A$17:$H$76,8,FALSE))=TRUE,"0",VLOOKUP($C28,'Alpine Groms'!$A$17:$H$76,8,FALSE))</f>
        <v>0</v>
      </c>
      <c r="T28" s="89" t="str">
        <f>IF(ISNA(VLOOKUP($C28,'Beaver Groms'!$A$17:$H$79,8,FALSE))=TRUE,"0",VLOOKUP($C28,'Beaver Groms'!$A$17:$H$79,8,FALSE))</f>
        <v>0</v>
      </c>
      <c r="U28" s="89" t="str">
        <f>IF(ISNA(VLOOKUP($C28,'Fortune Fz'!$A$17:$H$79,8,FALSE))=TRUE,"0",VLOOKUP($C28,'Fortune Fz'!$A$17:$H$79,8,FALSE))</f>
        <v>0</v>
      </c>
      <c r="V28" s="89" t="str">
        <f>IF(ISNA(VLOOKUP($C28,'Aspen Open SS'!$A$17:$H$79,8,FALSE))=TRUE,"0",VLOOKUP($C28,'Aspen Open SS'!$A$17:$H$79,8,FALSE))</f>
        <v>0</v>
      </c>
      <c r="W28" s="89" t="str">
        <f>IF(ISNA(VLOOKUP($C28,'Aspen Open BA'!$A$17:$H$79,8,FALSE))=TRUE,"0",VLOOKUP($C28,'Aspen Open BA'!$A$17:$H$79,8,FALSE))</f>
        <v>0</v>
      </c>
      <c r="X28" s="89">
        <f>IF(ISNA(VLOOKUP($C28,'TT Prov SS'!$A$17:$H$79,8,FALSE))=TRUE,"0",VLOOKUP($C28,'TT Prov SS'!$A$17:$H$79,8,FALSE))</f>
        <v>61.252900232018568</v>
      </c>
      <c r="Y28" s="89">
        <f>IF(ISNA(VLOOKUP($C28,'TT Prov HP'!$A$17:$H$74,8,FALSE))=TRUE,"0",VLOOKUP($C28,'TT Prov HP'!$A$17:$H$74,8,FALSE))</f>
        <v>249.01098901098905</v>
      </c>
      <c r="Z28" s="89" t="str">
        <f>IF(ISNA(VLOOKUP($C28,'Calgary NorAm SS'!$A$17:$H$42,8,FALSE))=TRUE,"0",VLOOKUP($C28,'Calgary NorAm SS'!$A$17:$H$42,8,FALSE))</f>
        <v>0</v>
      </c>
      <c r="AA28" s="89" t="str">
        <f>IF(ISNA(VLOOKUP($C28,'Calgary NorAm BA'!$A$17:$H$42,8,FALSE))=TRUE,"0",VLOOKUP($C28,'Calgary NorAm BA'!$A$17:$H$42,8,FALSE))</f>
        <v>0</v>
      </c>
      <c r="AB28" s="89" t="str">
        <f>IF(ISNA(VLOOKUP($C28,'Calgary NorAm HP'!$A$17:$H$42,8,FALSE))=TRUE,"0",VLOOKUP($C28,'Calgary NorAm HP'!$A$17:$H$42,8,FALSE))</f>
        <v>0</v>
      </c>
      <c r="AC28" s="89" t="str">
        <f>IF(ISNA(VLOOKUP($C28,'Park City NorAm BA'!$A$17:$H$42,8,FALSE))=TRUE,"0",VLOOKUP($C28,'Park City NorAm BA'!$A$17:$H$42,8,FALSE))</f>
        <v>0</v>
      </c>
      <c r="AD28" s="89" t="str">
        <f>IF(ISNA(VLOOKUP($C28,'Park City NorAm SS d1'!$A$17:$H$42,8,FALSE))=TRUE,"0",VLOOKUP($C28,'Park City NorAm SS d1'!$A$17:$H$42,8,FALSE))</f>
        <v>0</v>
      </c>
      <c r="AE28" s="89" t="str">
        <f>IF(ISNA(VLOOKUP($C28,'Park City NorAm SS d2'!$A$17:$H$42,8,FALSE))=TRUE,"0",VLOOKUP($C28,'Park City NorAm SS d2'!$A$17:$H$42,8,FALSE))</f>
        <v>0</v>
      </c>
      <c r="AF28" s="89" t="str">
        <f>IF(ISNA(VLOOKUP($C28,'MSLM CC SS'!$A$17:$H$37,8,FALSE))=TRUE,"0",VLOOKUP($C28,'MSLM CC SS'!$A$17:$H$37,8,FALSE))</f>
        <v>0</v>
      </c>
    </row>
    <row r="29" spans="1:32" ht="20" customHeight="1" x14ac:dyDescent="0.15">
      <c r="A29" s="172" t="s">
        <v>44</v>
      </c>
      <c r="B29" s="172" t="s">
        <v>170</v>
      </c>
      <c r="C29" s="183" t="s">
        <v>89</v>
      </c>
      <c r="D29" s="172"/>
      <c r="E29" s="172">
        <f>F29</f>
        <v>24</v>
      </c>
      <c r="F29" s="120">
        <f>RANK(J29,$J$6:$J$60,0)</f>
        <v>24</v>
      </c>
      <c r="G29" s="120">
        <f>LARGE(($L29:$AF29),1)</f>
        <v>334.40170940170941</v>
      </c>
      <c r="H29" s="120">
        <f>LARGE(($L29:$AF29),2)</f>
        <v>288.55140186915889</v>
      </c>
      <c r="I29" s="120">
        <f>LARGE(($L29:$AF29),3)</f>
        <v>280.91106290672445</v>
      </c>
      <c r="J29" s="120">
        <f>SUM(G29+H29+I29)</f>
        <v>903.86417417759276</v>
      </c>
      <c r="K29" s="20"/>
      <c r="L29" s="21" t="str">
        <f>IF(ISNA(VLOOKUP($C29,'Mt. Sima Canada Cup BA'!$A$17:$H$100,8,FALSE))=TRUE,"0",VLOOKUP($C29,'Mt. Sima Canada Cup BA'!$A$17:$H$100,8,FALSE))</f>
        <v>0</v>
      </c>
      <c r="M29" s="21" t="str">
        <f>IF(ISNA(VLOOKUP($C29,'Mt. Sima Canada Cup SS'!$A$17:$H$100,8,FALSE))=TRUE,"0",VLOOKUP($C29,'Mt. Sima Canada Cup SS'!$A$17:$H$100,8,FALSE))</f>
        <v>0</v>
      </c>
      <c r="N29" s="89">
        <f>IF(ISNA(VLOOKUP($C29,'CF TT Day 1'!$A$17:$H$100,8,FALSE))=TRUE,"0",VLOOKUP($C29,'CF TT Day 1'!$A$17:$H$100,8,FALSE))</f>
        <v>288.55140186915889</v>
      </c>
      <c r="O29" s="89">
        <f>IF(ISNA(VLOOKUP($C29,'CF TT Day 2'!$A$17:$H$100,8,FALSE))=TRUE,"0",VLOOKUP($C29,'CF TT Day 2'!$A$17:$H$100,8,FALSE))</f>
        <v>334.40170940170941</v>
      </c>
      <c r="P29" s="89" t="str">
        <f>IF(ISNA(VLOOKUP($C29,'Mammoth NorAM SS'!$A$17:$H$100,8,FALSE))=TRUE,"0",VLOOKUP($C29,'Mammoth NorAM SS'!$A$17:$H$100,8,FALSE))</f>
        <v>0</v>
      </c>
      <c r="Q29" s="89">
        <f>IF(ISNA(VLOOKUP($C29,'BVSC TT Day 1'!$A$17:$H$97,8,FALSE))=TRUE,"0",VLOOKUP($C29,'BVSC TT Day 1'!$A$17:$H$97,8,FALSE))</f>
        <v>84.63251670378618</v>
      </c>
      <c r="R29" s="89">
        <f>IF(ISNA(VLOOKUP($C29,'BVSC TT Day 2'!$A$17:$H$98,8,FALSE))=TRUE,"0",VLOOKUP($C29,'BVSC TT Day 2'!$A$17:$H$98,8,FALSE))</f>
        <v>280.91106290672445</v>
      </c>
      <c r="S29" s="89" t="str">
        <f>IF(ISNA(VLOOKUP($C29,'Alpine Groms'!$A$17:$H$76,8,FALSE))=TRUE,"0",VLOOKUP($C29,'Alpine Groms'!$A$17:$H$76,8,FALSE))</f>
        <v>0</v>
      </c>
      <c r="T29" s="89" t="str">
        <f>IF(ISNA(VLOOKUP($C29,'Beaver Groms'!$A$17:$H$79,8,FALSE))=TRUE,"0",VLOOKUP($C29,'Beaver Groms'!$A$17:$H$79,8,FALSE))</f>
        <v>0</v>
      </c>
      <c r="U29" s="89" t="str">
        <f>IF(ISNA(VLOOKUP($C29,'Fortune Fz'!$A$17:$H$79,8,FALSE))=TRUE,"0",VLOOKUP($C29,'Fortune Fz'!$A$17:$H$79,8,FALSE))</f>
        <v>0</v>
      </c>
      <c r="V29" s="89" t="str">
        <f>IF(ISNA(VLOOKUP($C29,'Aspen Open SS'!$A$17:$H$79,8,FALSE))=TRUE,"0",VLOOKUP($C29,'Aspen Open SS'!$A$17:$H$79,8,FALSE))</f>
        <v>0</v>
      </c>
      <c r="W29" s="89" t="str">
        <f>IF(ISNA(VLOOKUP($C29,'Aspen Open BA'!$A$17:$H$79,8,FALSE))=TRUE,"0",VLOOKUP($C29,'Aspen Open BA'!$A$17:$H$79,8,FALSE))</f>
        <v>0</v>
      </c>
      <c r="X29" s="89">
        <f>IF(ISNA(VLOOKUP($C29,'TT Prov SS'!$A$17:$H$79,8,FALSE))=TRUE,"0",VLOOKUP($C29,'TT Prov SS'!$A$17:$H$79,8,FALSE))</f>
        <v>278.19025522041767</v>
      </c>
      <c r="Y29" s="89">
        <f>IF(ISNA(VLOOKUP($C29,'TT Prov HP'!$A$17:$H$74,8,FALSE))=TRUE,"0",VLOOKUP($C29,'TT Prov HP'!$A$17:$H$74,8,FALSE))</f>
        <v>213.95604395604397</v>
      </c>
      <c r="Z29" s="89" t="str">
        <f>IF(ISNA(VLOOKUP($C29,'Calgary NorAm SS'!$A$17:$H$42,8,FALSE))=TRUE,"0",VLOOKUP($C29,'Calgary NorAm SS'!$A$17:$H$42,8,FALSE))</f>
        <v>0</v>
      </c>
      <c r="AA29" s="89" t="str">
        <f>IF(ISNA(VLOOKUP($C29,'Calgary NorAm BA'!$A$17:$H$42,8,FALSE))=TRUE,"0",VLOOKUP($C29,'Calgary NorAm BA'!$A$17:$H$42,8,FALSE))</f>
        <v>0</v>
      </c>
      <c r="AB29" s="89" t="str">
        <f>IF(ISNA(VLOOKUP($C29,'Calgary NorAm HP'!$A$17:$H$42,8,FALSE))=TRUE,"0",VLOOKUP($C29,'Calgary NorAm HP'!$A$17:$H$42,8,FALSE))</f>
        <v>0</v>
      </c>
      <c r="AC29" s="89" t="str">
        <f>IF(ISNA(VLOOKUP($C29,'Park City NorAm BA'!$A$17:$H$42,8,FALSE))=TRUE,"0",VLOOKUP($C29,'Park City NorAm BA'!$A$17:$H$42,8,FALSE))</f>
        <v>0</v>
      </c>
      <c r="AD29" s="89" t="str">
        <f>IF(ISNA(VLOOKUP($C29,'Park City NorAm SS d1'!$A$17:$H$42,8,FALSE))=TRUE,"0",VLOOKUP($C29,'Park City NorAm SS d1'!$A$17:$H$42,8,FALSE))</f>
        <v>0</v>
      </c>
      <c r="AE29" s="89" t="str">
        <f>IF(ISNA(VLOOKUP($C29,'Park City NorAm SS d2'!$A$17:$H$42,8,FALSE))=TRUE,"0",VLOOKUP($C29,'Park City NorAm SS d2'!$A$17:$H$42,8,FALSE))</f>
        <v>0</v>
      </c>
      <c r="AF29" s="89" t="str">
        <f>IF(ISNA(VLOOKUP($C29,'MSLM CC SS'!$A$17:$H$37,8,FALSE))=TRUE,"0",VLOOKUP($C29,'MSLM CC SS'!$A$17:$H$37,8,FALSE))</f>
        <v>0</v>
      </c>
    </row>
    <row r="30" spans="1:32" ht="20" customHeight="1" x14ac:dyDescent="0.15">
      <c r="A30" s="172" t="s">
        <v>102</v>
      </c>
      <c r="B30" s="172" t="s">
        <v>170</v>
      </c>
      <c r="C30" s="184" t="s">
        <v>86</v>
      </c>
      <c r="D30" s="172"/>
      <c r="E30" s="172">
        <f>F30</f>
        <v>25</v>
      </c>
      <c r="F30" s="19">
        <f>RANK(J30,$J$6:$J$60,0)</f>
        <v>25</v>
      </c>
      <c r="G30" s="120">
        <f>LARGE(($L30:$AF30),1)</f>
        <v>314.2523364485981</v>
      </c>
      <c r="H30" s="120">
        <f>LARGE(($L30:$AF30),2)</f>
        <v>293.92624728850325</v>
      </c>
      <c r="I30" s="120">
        <f>LARGE(($L30:$AF30),3)</f>
        <v>292.73504273504273</v>
      </c>
      <c r="J30" s="19">
        <f>SUM(G30+H30+I30)</f>
        <v>900.91362647214407</v>
      </c>
      <c r="K30" s="20"/>
      <c r="L30" s="21" t="str">
        <f>IF(ISNA(VLOOKUP($C30,'Mt. Sima Canada Cup BA'!$A$17:$H$100,8,FALSE))=TRUE,"0",VLOOKUP($C30,'Mt. Sima Canada Cup BA'!$A$17:$H$100,8,FALSE))</f>
        <v>0</v>
      </c>
      <c r="M30" s="21" t="str">
        <f>IF(ISNA(VLOOKUP($C30,'Mt. Sima Canada Cup SS'!$A$17:$H$100,8,FALSE))=TRUE,"0",VLOOKUP($C30,'Mt. Sima Canada Cup SS'!$A$17:$H$100,8,FALSE))</f>
        <v>0</v>
      </c>
      <c r="N30" s="89">
        <f>IF(ISNA(VLOOKUP($C30,'CF TT Day 1'!$A$17:$H$100,8,FALSE))=TRUE,"0",VLOOKUP($C30,'CF TT Day 1'!$A$17:$H$100,8,FALSE))</f>
        <v>314.2523364485981</v>
      </c>
      <c r="O30" s="89">
        <f>IF(ISNA(VLOOKUP($C30,'CF TT Day 2'!$A$17:$H$100,8,FALSE))=TRUE,"0",VLOOKUP($C30,'CF TT Day 2'!$A$17:$H$100,8,FALSE))</f>
        <v>292.73504273504273</v>
      </c>
      <c r="P30" s="89" t="str">
        <f>IF(ISNA(VLOOKUP($C30,'Mammoth NorAM SS'!$A$17:$H$100,8,FALSE))=TRUE,"0",VLOOKUP($C30,'Mammoth NorAM SS'!$A$17:$H$100,8,FALSE))</f>
        <v>0</v>
      </c>
      <c r="Q30" s="89">
        <f>IF(ISNA(VLOOKUP($C30,'BVSC TT Day 1'!$A$17:$H$97,8,FALSE))=TRUE,"0",VLOOKUP($C30,'BVSC TT Day 1'!$A$17:$H$97,8,FALSE))</f>
        <v>61.247216035634743</v>
      </c>
      <c r="R30" s="89">
        <f>IF(ISNA(VLOOKUP($C30,'BVSC TT Day 2'!$A$17:$H$98,8,FALSE))=TRUE,"0",VLOOKUP($C30,'BVSC TT Day 2'!$A$17:$H$98,8,FALSE))</f>
        <v>293.92624728850325</v>
      </c>
      <c r="S30" s="89" t="str">
        <f>IF(ISNA(VLOOKUP($C30,'Alpine Groms'!$A$17:$H$76,8,FALSE))=TRUE,"0",VLOOKUP($C30,'Alpine Groms'!$A$17:$H$76,8,FALSE))</f>
        <v>0</v>
      </c>
      <c r="T30" s="89" t="str">
        <f>IF(ISNA(VLOOKUP($C30,'Beaver Groms'!$A$17:$H$79,8,FALSE))=TRUE,"0",VLOOKUP($C30,'Beaver Groms'!$A$17:$H$79,8,FALSE))</f>
        <v>0</v>
      </c>
      <c r="U30" s="89" t="str">
        <f>IF(ISNA(VLOOKUP($C30,'Fortune Fz'!$A$17:$H$79,8,FALSE))=TRUE,"0",VLOOKUP($C30,'Fortune Fz'!$A$17:$H$79,8,FALSE))</f>
        <v>0</v>
      </c>
      <c r="V30" s="89" t="str">
        <f>IF(ISNA(VLOOKUP($C30,'Aspen Open SS'!$A$17:$H$79,8,FALSE))=TRUE,"0",VLOOKUP($C30,'Aspen Open SS'!$A$17:$H$79,8,FALSE))</f>
        <v>0</v>
      </c>
      <c r="W30" s="89" t="str">
        <f>IF(ISNA(VLOOKUP($C30,'Aspen Open BA'!$A$17:$H$79,8,FALSE))=TRUE,"0",VLOOKUP($C30,'Aspen Open BA'!$A$17:$H$79,8,FALSE))</f>
        <v>0</v>
      </c>
      <c r="X30" s="89">
        <f>IF(ISNA(VLOOKUP($C30,'TT Prov SS'!$A$17:$H$79,8,FALSE))=TRUE,"0",VLOOKUP($C30,'TT Prov SS'!$A$17:$H$79,8,FALSE))</f>
        <v>275.63805104408351</v>
      </c>
      <c r="Y30" s="89">
        <f>IF(ISNA(VLOOKUP($C30,'TT Prov HP'!$A$17:$H$74,8,FALSE))=TRUE,"0",VLOOKUP($C30,'TT Prov HP'!$A$17:$H$74,8,FALSE))</f>
        <v>220</v>
      </c>
      <c r="Z30" s="89" t="str">
        <f>IF(ISNA(VLOOKUP($C30,'Calgary NorAm SS'!$A$17:$H$42,8,FALSE))=TRUE,"0",VLOOKUP($C30,'Calgary NorAm SS'!$A$17:$H$42,8,FALSE))</f>
        <v>0</v>
      </c>
      <c r="AA30" s="89" t="str">
        <f>IF(ISNA(VLOOKUP($C30,'Calgary NorAm BA'!$A$17:$H$42,8,FALSE))=TRUE,"0",VLOOKUP($C30,'Calgary NorAm BA'!$A$17:$H$42,8,FALSE))</f>
        <v>0</v>
      </c>
      <c r="AB30" s="89" t="str">
        <f>IF(ISNA(VLOOKUP($C30,'Calgary NorAm HP'!$A$17:$H$42,8,FALSE))=TRUE,"0",VLOOKUP($C30,'Calgary NorAm HP'!$A$17:$H$42,8,FALSE))</f>
        <v>0</v>
      </c>
      <c r="AC30" s="89" t="str">
        <f>IF(ISNA(VLOOKUP($C30,'Park City NorAm BA'!$A$17:$H$42,8,FALSE))=TRUE,"0",VLOOKUP($C30,'Park City NorAm BA'!$A$17:$H$42,8,FALSE))</f>
        <v>0</v>
      </c>
      <c r="AD30" s="89" t="str">
        <f>IF(ISNA(VLOOKUP($C30,'Park City NorAm SS d1'!$A$17:$H$42,8,FALSE))=TRUE,"0",VLOOKUP($C30,'Park City NorAm SS d1'!$A$17:$H$42,8,FALSE))</f>
        <v>0</v>
      </c>
      <c r="AE30" s="89" t="str">
        <f>IF(ISNA(VLOOKUP($C30,'Park City NorAm SS d2'!$A$17:$H$42,8,FALSE))=TRUE,"0",VLOOKUP($C30,'Park City NorAm SS d2'!$A$17:$H$42,8,FALSE))</f>
        <v>0</v>
      </c>
      <c r="AF30" s="89" t="str">
        <f>IF(ISNA(VLOOKUP($C30,'MSLM CC SS'!$A$17:$H$37,8,FALSE))=TRUE,"0",VLOOKUP($C30,'MSLM CC SS'!$A$17:$H$37,8,FALSE))</f>
        <v>0</v>
      </c>
    </row>
    <row r="31" spans="1:32" ht="20" customHeight="1" x14ac:dyDescent="0.15">
      <c r="A31" s="172" t="s">
        <v>100</v>
      </c>
      <c r="B31" s="172" t="s">
        <v>170</v>
      </c>
      <c r="C31" s="183" t="s">
        <v>90</v>
      </c>
      <c r="D31" s="172"/>
      <c r="E31" s="172">
        <f>F31</f>
        <v>26</v>
      </c>
      <c r="F31" s="120">
        <f>RANK(J31,$J$6:$J$60,0)</f>
        <v>26</v>
      </c>
      <c r="G31" s="120">
        <f>LARGE(($L31:$AF31),1)</f>
        <v>313.92111368909519</v>
      </c>
      <c r="H31" s="120">
        <f>LARGE(($L31:$AF31),2)</f>
        <v>288.50325379609541</v>
      </c>
      <c r="I31" s="120">
        <f>LARGE(($L31:$AF31),3)</f>
        <v>276.86915887850466</v>
      </c>
      <c r="J31" s="120">
        <f>SUM(G31+H31+I31)</f>
        <v>879.29352636369526</v>
      </c>
      <c r="K31" s="20"/>
      <c r="L31" s="21" t="str">
        <f>IF(ISNA(VLOOKUP($C31,'Mt. Sima Canada Cup BA'!$A$17:$H$100,8,FALSE))=TRUE,"0",VLOOKUP($C31,'Mt. Sima Canada Cup BA'!$A$17:$H$100,8,FALSE))</f>
        <v>0</v>
      </c>
      <c r="M31" s="21" t="str">
        <f>IF(ISNA(VLOOKUP($C31,'Mt. Sima Canada Cup SS'!$A$17:$H$100,8,FALSE))=TRUE,"0",VLOOKUP($C31,'Mt. Sima Canada Cup SS'!$A$17:$H$100,8,FALSE))</f>
        <v>0</v>
      </c>
      <c r="N31" s="89">
        <f>IF(ISNA(VLOOKUP($C31,'CF TT Day 1'!$A$17:$H$100,8,FALSE))=TRUE,"0",VLOOKUP($C31,'CF TT Day 1'!$A$17:$H$100,8,FALSE))</f>
        <v>276.86915887850466</v>
      </c>
      <c r="O31" s="89">
        <f>IF(ISNA(VLOOKUP($C31,'CF TT Day 2'!$A$17:$H$100,8,FALSE))=TRUE,"0",VLOOKUP($C31,'CF TT Day 2'!$A$17:$H$100,8,FALSE))</f>
        <v>264.95726495726495</v>
      </c>
      <c r="P31" s="89" t="str">
        <f>IF(ISNA(VLOOKUP($C31,'Mammoth NorAM SS'!$A$17:$H$100,8,FALSE))=TRUE,"0",VLOOKUP($C31,'Mammoth NorAM SS'!$A$17:$H$100,8,FALSE))</f>
        <v>0</v>
      </c>
      <c r="Q31" s="89">
        <f>IF(ISNA(VLOOKUP($C31,'BVSC TT Day 1'!$A$17:$H$97,8,FALSE))=TRUE,"0",VLOOKUP($C31,'BVSC TT Day 1'!$A$17:$H$97,8,FALSE))</f>
        <v>253.89755011135861</v>
      </c>
      <c r="R31" s="89">
        <f>IF(ISNA(VLOOKUP($C31,'BVSC TT Day 2'!$A$17:$H$98,8,FALSE))=TRUE,"0",VLOOKUP($C31,'BVSC TT Day 2'!$A$17:$H$98,8,FALSE))</f>
        <v>288.50325379609541</v>
      </c>
      <c r="S31" s="89" t="str">
        <f>IF(ISNA(VLOOKUP($C31,'Alpine Groms'!$A$17:$H$76,8,FALSE))=TRUE,"0",VLOOKUP($C31,'Alpine Groms'!$A$17:$H$76,8,FALSE))</f>
        <v>0</v>
      </c>
      <c r="T31" s="89" t="str">
        <f>IF(ISNA(VLOOKUP($C31,'Beaver Groms'!$A$17:$H$79,8,FALSE))=TRUE,"0",VLOOKUP($C31,'Beaver Groms'!$A$17:$H$79,8,FALSE))</f>
        <v>0</v>
      </c>
      <c r="U31" s="89" t="str">
        <f>IF(ISNA(VLOOKUP($C31,'Fortune Fz'!$A$17:$H$79,8,FALSE))=TRUE,"0",VLOOKUP($C31,'Fortune Fz'!$A$17:$H$79,8,FALSE))</f>
        <v>0</v>
      </c>
      <c r="V31" s="89" t="str">
        <f>IF(ISNA(VLOOKUP($C31,'Aspen Open SS'!$A$17:$H$79,8,FALSE))=TRUE,"0",VLOOKUP($C31,'Aspen Open SS'!$A$17:$H$79,8,FALSE))</f>
        <v>0</v>
      </c>
      <c r="W31" s="89" t="str">
        <f>IF(ISNA(VLOOKUP($C31,'Aspen Open BA'!$A$17:$H$79,8,FALSE))=TRUE,"0",VLOOKUP($C31,'Aspen Open BA'!$A$17:$H$79,8,FALSE))</f>
        <v>0</v>
      </c>
      <c r="X31" s="89">
        <f>IF(ISNA(VLOOKUP($C31,'TT Prov SS'!$A$17:$H$79,8,FALSE))=TRUE,"0",VLOOKUP($C31,'TT Prov SS'!$A$17:$H$79,8,FALSE))</f>
        <v>313.92111368909519</v>
      </c>
      <c r="Y31" s="89" t="str">
        <f>IF(ISNA(VLOOKUP($C31,'TT Prov HP'!$A$17:$H$74,8,FALSE))=TRUE,"0",VLOOKUP($C31,'TT Prov HP'!$A$17:$H$74,8,FALSE))</f>
        <v>0</v>
      </c>
      <c r="Z31" s="89" t="str">
        <f>IF(ISNA(VLOOKUP($C31,'Calgary NorAm SS'!$A$17:$H$42,8,FALSE))=TRUE,"0",VLOOKUP($C31,'Calgary NorAm SS'!$A$17:$H$42,8,FALSE))</f>
        <v>0</v>
      </c>
      <c r="AA31" s="89" t="str">
        <f>IF(ISNA(VLOOKUP($C31,'Calgary NorAm BA'!$A$17:$H$42,8,FALSE))=TRUE,"0",VLOOKUP($C31,'Calgary NorAm BA'!$A$17:$H$42,8,FALSE))</f>
        <v>0</v>
      </c>
      <c r="AB31" s="89" t="str">
        <f>IF(ISNA(VLOOKUP($C31,'Calgary NorAm HP'!$A$17:$H$42,8,FALSE))=TRUE,"0",VLOOKUP($C31,'Calgary NorAm HP'!$A$17:$H$42,8,FALSE))</f>
        <v>0</v>
      </c>
      <c r="AC31" s="89" t="str">
        <f>IF(ISNA(VLOOKUP($C31,'Park City NorAm BA'!$A$17:$H$42,8,FALSE))=TRUE,"0",VLOOKUP($C31,'Park City NorAm BA'!$A$17:$H$42,8,FALSE))</f>
        <v>0</v>
      </c>
      <c r="AD31" s="89" t="str">
        <f>IF(ISNA(VLOOKUP($C31,'Park City NorAm SS d1'!$A$17:$H$42,8,FALSE))=TRUE,"0",VLOOKUP($C31,'Park City NorAm SS d1'!$A$17:$H$42,8,FALSE))</f>
        <v>0</v>
      </c>
      <c r="AE31" s="89" t="str">
        <f>IF(ISNA(VLOOKUP($C31,'Park City NorAm SS d2'!$A$17:$H$42,8,FALSE))=TRUE,"0",VLOOKUP($C31,'Park City NorAm SS d2'!$A$17:$H$42,8,FALSE))</f>
        <v>0</v>
      </c>
      <c r="AF31" s="89" t="str">
        <f>IF(ISNA(VLOOKUP($C31,'MSLM CC SS'!$A$17:$H$37,8,FALSE))=TRUE,"0",VLOOKUP($C31,'MSLM CC SS'!$A$17:$H$37,8,FALSE))</f>
        <v>0</v>
      </c>
    </row>
    <row r="32" spans="1:32" ht="20" customHeight="1" x14ac:dyDescent="0.15">
      <c r="A32" s="172" t="s">
        <v>101</v>
      </c>
      <c r="B32" s="172" t="s">
        <v>170</v>
      </c>
      <c r="C32" s="183" t="s">
        <v>135</v>
      </c>
      <c r="D32" s="172"/>
      <c r="E32" s="172">
        <f>F32</f>
        <v>27</v>
      </c>
      <c r="F32" s="120">
        <f>RANK(J32,$J$6:$J$60,0)</f>
        <v>27</v>
      </c>
      <c r="G32" s="120">
        <f>LARGE(($L32:$AF32),1)</f>
        <v>336.22559652928413</v>
      </c>
      <c r="H32" s="120">
        <f>LARGE(($L32:$AF32),2)</f>
        <v>237.35498839907194</v>
      </c>
      <c r="I32" s="120">
        <f>LARGE(($L32:$AF32),3)</f>
        <v>212.69487750556794</v>
      </c>
      <c r="J32" s="120">
        <f>SUM(G32+H32+I32)</f>
        <v>786.27546243392408</v>
      </c>
      <c r="K32" s="20"/>
      <c r="L32" s="21" t="str">
        <f>IF(ISNA(VLOOKUP($C32,'Mt. Sima Canada Cup BA'!$A$17:$H$100,8,FALSE))=TRUE,"0",VLOOKUP($C32,'Mt. Sima Canada Cup BA'!$A$17:$H$100,8,FALSE))</f>
        <v>0</v>
      </c>
      <c r="M32" s="21" t="str">
        <f>IF(ISNA(VLOOKUP($C32,'Mt. Sima Canada Cup SS'!$A$17:$H$100,8,FALSE))=TRUE,"0",VLOOKUP($C32,'Mt. Sima Canada Cup SS'!$A$17:$H$100,8,FALSE))</f>
        <v>0</v>
      </c>
      <c r="N32" s="89" t="str">
        <f>IF(ISNA(VLOOKUP($C32,'CF TT Day 1'!$A$17:$H$100,8,FALSE))=TRUE,"0",VLOOKUP($C32,'CF TT Day 1'!$A$17:$H$100,8,FALSE))</f>
        <v>0</v>
      </c>
      <c r="O32" s="89" t="str">
        <f>IF(ISNA(VLOOKUP($C32,'CF TT Day 2'!$A$17:$H$100,8,FALSE))=TRUE,"0",VLOOKUP($C32,'CF TT Day 2'!$A$17:$H$100,8,FALSE))</f>
        <v>0</v>
      </c>
      <c r="P32" s="89" t="str">
        <f>IF(ISNA(VLOOKUP($C32,'Mammoth NorAM SS'!$A$17:$H$100,8,FALSE))=TRUE,"0",VLOOKUP($C32,'Mammoth NorAM SS'!$A$17:$H$100,8,FALSE))</f>
        <v>0</v>
      </c>
      <c r="Q32" s="89">
        <f>IF(ISNA(VLOOKUP($C32,'BVSC TT Day 1'!$A$17:$H$97,8,FALSE))=TRUE,"0",VLOOKUP($C32,'BVSC TT Day 1'!$A$17:$H$97,8,FALSE))</f>
        <v>212.69487750556794</v>
      </c>
      <c r="R32" s="89">
        <f>IF(ISNA(VLOOKUP($C32,'BVSC TT Day 2'!$A$17:$H$98,8,FALSE))=TRUE,"0",VLOOKUP($C32,'BVSC TT Day 2'!$A$17:$H$98,8,FALSE))</f>
        <v>336.22559652928413</v>
      </c>
      <c r="S32" s="89">
        <f>IF(ISNA(VLOOKUP($C32,'Alpine Groms'!$A$17:$H$76,8,FALSE))=TRUE,"0",VLOOKUP($C32,'Alpine Groms'!$A$17:$H$76,8,FALSE))</f>
        <v>100</v>
      </c>
      <c r="T32" s="89">
        <f>IF(ISNA(VLOOKUP($C32,'Beaver Groms'!$A$17:$H$79,8,FALSE))=TRUE,"0",VLOOKUP($C32,'Beaver Groms'!$A$17:$H$79,8,FALSE))</f>
        <v>100</v>
      </c>
      <c r="U32" s="89" t="str">
        <f>IF(ISNA(VLOOKUP($C32,'Fortune Fz'!$A$17:$H$79,8,FALSE))=TRUE,"0",VLOOKUP($C32,'Fortune Fz'!$A$17:$H$79,8,FALSE))</f>
        <v>0</v>
      </c>
      <c r="V32" s="89" t="str">
        <f>IF(ISNA(VLOOKUP($C32,'Aspen Open SS'!$A$17:$H$79,8,FALSE))=TRUE,"0",VLOOKUP($C32,'Aspen Open SS'!$A$17:$H$79,8,FALSE))</f>
        <v>0</v>
      </c>
      <c r="W32" s="89" t="str">
        <f>IF(ISNA(VLOOKUP($C32,'Aspen Open BA'!$A$17:$H$79,8,FALSE))=TRUE,"0",VLOOKUP($C32,'Aspen Open BA'!$A$17:$H$79,8,FALSE))</f>
        <v>0</v>
      </c>
      <c r="X32" s="89">
        <f>IF(ISNA(VLOOKUP($C32,'TT Prov SS'!$A$17:$H$79,8,FALSE))=TRUE,"0",VLOOKUP($C32,'TT Prov SS'!$A$17:$H$79,8,FALSE))</f>
        <v>237.35498839907194</v>
      </c>
      <c r="Y32" s="89" t="str">
        <f>IF(ISNA(VLOOKUP($C32,'TT Prov HP'!$A$17:$H$74,8,FALSE))=TRUE,"0",VLOOKUP($C32,'TT Prov HP'!$A$17:$H$74,8,FALSE))</f>
        <v>0</v>
      </c>
      <c r="Z32" s="89" t="str">
        <f>IF(ISNA(VLOOKUP($C32,'Calgary NorAm SS'!$A$17:$H$42,8,FALSE))=TRUE,"0",VLOOKUP($C32,'Calgary NorAm SS'!$A$17:$H$42,8,FALSE))</f>
        <v>0</v>
      </c>
      <c r="AA32" s="89" t="str">
        <f>IF(ISNA(VLOOKUP($C32,'Calgary NorAm BA'!$A$17:$H$42,8,FALSE))=TRUE,"0",VLOOKUP($C32,'Calgary NorAm BA'!$A$17:$H$42,8,FALSE))</f>
        <v>0</v>
      </c>
      <c r="AB32" s="89" t="str">
        <f>IF(ISNA(VLOOKUP($C32,'Calgary NorAm HP'!$A$17:$H$42,8,FALSE))=TRUE,"0",VLOOKUP($C32,'Calgary NorAm HP'!$A$17:$H$42,8,FALSE))</f>
        <v>0</v>
      </c>
      <c r="AC32" s="89" t="str">
        <f>IF(ISNA(VLOOKUP($C32,'Park City NorAm BA'!$A$17:$H$42,8,FALSE))=TRUE,"0",VLOOKUP($C32,'Park City NorAm BA'!$A$17:$H$42,8,FALSE))</f>
        <v>0</v>
      </c>
      <c r="AD32" s="89" t="str">
        <f>IF(ISNA(VLOOKUP($C32,'Park City NorAm SS d1'!$A$17:$H$42,8,FALSE))=TRUE,"0",VLOOKUP($C32,'Park City NorAm SS d1'!$A$17:$H$42,8,FALSE))</f>
        <v>0</v>
      </c>
      <c r="AE32" s="89" t="str">
        <f>IF(ISNA(VLOOKUP($C32,'Park City NorAm SS d2'!$A$17:$H$42,8,FALSE))=TRUE,"0",VLOOKUP($C32,'Park City NorAm SS d2'!$A$17:$H$42,8,FALSE))</f>
        <v>0</v>
      </c>
      <c r="AF32" s="89" t="str">
        <f>IF(ISNA(VLOOKUP($C32,'MSLM CC SS'!$A$17:$H$37,8,FALSE))=TRUE,"0",VLOOKUP($C32,'MSLM CC SS'!$A$17:$H$37,8,FALSE))</f>
        <v>0</v>
      </c>
    </row>
    <row r="33" spans="1:32" ht="20" customHeight="1" x14ac:dyDescent="0.15">
      <c r="A33" s="172" t="s">
        <v>44</v>
      </c>
      <c r="B33" s="172" t="s">
        <v>203</v>
      </c>
      <c r="C33" s="183" t="s">
        <v>91</v>
      </c>
      <c r="D33" s="172"/>
      <c r="E33" s="172">
        <f>F33</f>
        <v>28</v>
      </c>
      <c r="F33" s="19">
        <f>RANK(J33,$J$6:$J$60,0)</f>
        <v>28</v>
      </c>
      <c r="G33" s="120">
        <f>LARGE(($L33:$AF33),1)</f>
        <v>269.85981308411215</v>
      </c>
      <c r="H33" s="120">
        <f>LARGE(($L33:$AF33),2)</f>
        <v>259.04872389791183</v>
      </c>
      <c r="I33" s="120">
        <f>LARGE(($L33:$AF33),3)</f>
        <v>251.06837606837607</v>
      </c>
      <c r="J33" s="19">
        <f>SUM(G33+H33+I33)</f>
        <v>779.97691305040007</v>
      </c>
      <c r="K33" s="20"/>
      <c r="L33" s="21" t="str">
        <f>IF(ISNA(VLOOKUP($C33,'Mt. Sima Canada Cup BA'!$A$17:$H$100,8,FALSE))=TRUE,"0",VLOOKUP($C33,'Mt. Sima Canada Cup BA'!$A$17:$H$100,8,FALSE))</f>
        <v>0</v>
      </c>
      <c r="M33" s="21" t="str">
        <f>IF(ISNA(VLOOKUP($C33,'Mt. Sima Canada Cup SS'!$A$17:$H$100,8,FALSE))=TRUE,"0",VLOOKUP($C33,'Mt. Sima Canada Cup SS'!$A$17:$H$100,8,FALSE))</f>
        <v>0</v>
      </c>
      <c r="N33" s="89">
        <f>IF(ISNA(VLOOKUP($C33,'CF TT Day 1'!$A$17:$H$100,8,FALSE))=TRUE,"0",VLOOKUP($C33,'CF TT Day 1'!$A$17:$H$100,8,FALSE))</f>
        <v>269.85981308411215</v>
      </c>
      <c r="O33" s="89">
        <f>IF(ISNA(VLOOKUP($C33,'CF TT Day 2'!$A$17:$H$100,8,FALSE))=TRUE,"0",VLOOKUP($C33,'CF TT Day 2'!$A$17:$H$100,8,FALSE))</f>
        <v>251.06837606837607</v>
      </c>
      <c r="P33" s="89" t="str">
        <f>IF(ISNA(VLOOKUP($C33,'Mammoth NorAM SS'!$A$17:$H$100,8,FALSE))=TRUE,"0",VLOOKUP($C33,'Mammoth NorAM SS'!$A$17:$H$100,8,FALSE))</f>
        <v>0</v>
      </c>
      <c r="Q33" s="89" t="str">
        <f>IF(ISNA(VLOOKUP($C33,'BVSC TT Day 1'!$A$17:$H$97,8,FALSE))=TRUE,"0",VLOOKUP($C33,'BVSC TT Day 1'!$A$17:$H$97,8,FALSE))</f>
        <v>0</v>
      </c>
      <c r="R33" s="89" t="str">
        <f>IF(ISNA(VLOOKUP($C33,'BVSC TT Day 2'!$A$17:$H$98,8,FALSE))=TRUE,"0",VLOOKUP($C33,'BVSC TT Day 2'!$A$17:$H$98,8,FALSE))</f>
        <v>0</v>
      </c>
      <c r="S33" s="89" t="str">
        <f>IF(ISNA(VLOOKUP($C33,'Alpine Groms'!$A$17:$H$76,8,FALSE))=TRUE,"0",VLOOKUP($C33,'Alpine Groms'!$A$17:$H$76,8,FALSE))</f>
        <v>0</v>
      </c>
      <c r="T33" s="89" t="str">
        <f>IF(ISNA(VLOOKUP($C33,'Beaver Groms'!$A$17:$H$79,8,FALSE))=TRUE,"0",VLOOKUP($C33,'Beaver Groms'!$A$17:$H$79,8,FALSE))</f>
        <v>0</v>
      </c>
      <c r="U33" s="89" t="str">
        <f>IF(ISNA(VLOOKUP($C33,'Fortune Fz'!$A$17:$H$79,8,FALSE))=TRUE,"0",VLOOKUP($C33,'Fortune Fz'!$A$17:$H$79,8,FALSE))</f>
        <v>0</v>
      </c>
      <c r="V33" s="89" t="str">
        <f>IF(ISNA(VLOOKUP($C33,'Aspen Open SS'!$A$17:$H$79,8,FALSE))=TRUE,"0",VLOOKUP($C33,'Aspen Open SS'!$A$17:$H$79,8,FALSE))</f>
        <v>0</v>
      </c>
      <c r="W33" s="89" t="str">
        <f>IF(ISNA(VLOOKUP($C33,'Aspen Open BA'!$A$17:$H$79,8,FALSE))=TRUE,"0",VLOOKUP($C33,'Aspen Open BA'!$A$17:$H$79,8,FALSE))</f>
        <v>0</v>
      </c>
      <c r="X33" s="89">
        <f>IF(ISNA(VLOOKUP($C33,'TT Prov SS'!$A$17:$H$79,8,FALSE))=TRUE,"0",VLOOKUP($C33,'TT Prov SS'!$A$17:$H$79,8,FALSE))</f>
        <v>259.04872389791183</v>
      </c>
      <c r="Y33" s="89">
        <f>IF(ISNA(VLOOKUP($C33,'TT Prov HP'!$A$17:$H$74,8,FALSE))=TRUE,"0",VLOOKUP($C33,'TT Prov HP'!$A$17:$H$74,8,FALSE))</f>
        <v>204.28571428571428</v>
      </c>
      <c r="Z33" s="89" t="str">
        <f>IF(ISNA(VLOOKUP($C33,'Calgary NorAm SS'!$A$17:$H$42,8,FALSE))=TRUE,"0",VLOOKUP($C33,'Calgary NorAm SS'!$A$17:$H$42,8,FALSE))</f>
        <v>0</v>
      </c>
      <c r="AA33" s="89" t="str">
        <f>IF(ISNA(VLOOKUP($C33,'Calgary NorAm BA'!$A$17:$H$42,8,FALSE))=TRUE,"0",VLOOKUP($C33,'Calgary NorAm BA'!$A$17:$H$42,8,FALSE))</f>
        <v>0</v>
      </c>
      <c r="AB33" s="89" t="str">
        <f>IF(ISNA(VLOOKUP($C33,'Calgary NorAm HP'!$A$17:$H$42,8,FALSE))=TRUE,"0",VLOOKUP($C33,'Calgary NorAm HP'!$A$17:$H$42,8,FALSE))</f>
        <v>0</v>
      </c>
      <c r="AC33" s="89" t="str">
        <f>IF(ISNA(VLOOKUP($C33,'Park City NorAm BA'!$A$17:$H$42,8,FALSE))=TRUE,"0",VLOOKUP($C33,'Park City NorAm BA'!$A$17:$H$42,8,FALSE))</f>
        <v>0</v>
      </c>
      <c r="AD33" s="89" t="str">
        <f>IF(ISNA(VLOOKUP($C33,'Park City NorAm SS d1'!$A$17:$H$42,8,FALSE))=TRUE,"0",VLOOKUP($C33,'Park City NorAm SS d1'!$A$17:$H$42,8,FALSE))</f>
        <v>0</v>
      </c>
      <c r="AE33" s="89" t="str">
        <f>IF(ISNA(VLOOKUP($C33,'Park City NorAm SS d2'!$A$17:$H$42,8,FALSE))=TRUE,"0",VLOOKUP($C33,'Park City NorAm SS d2'!$A$17:$H$42,8,FALSE))</f>
        <v>0</v>
      </c>
      <c r="AF33" s="89" t="str">
        <f>IF(ISNA(VLOOKUP($C33,'MSLM CC SS'!$A$17:$H$37,8,FALSE))=TRUE,"0",VLOOKUP($C33,'MSLM CC SS'!$A$17:$H$37,8,FALSE))</f>
        <v>0</v>
      </c>
    </row>
    <row r="34" spans="1:32" ht="20" customHeight="1" x14ac:dyDescent="0.15">
      <c r="A34" s="172" t="s">
        <v>126</v>
      </c>
      <c r="B34" s="172" t="s">
        <v>177</v>
      </c>
      <c r="C34" s="183" t="s">
        <v>125</v>
      </c>
      <c r="D34" s="172"/>
      <c r="E34" s="172">
        <f>F34</f>
        <v>29</v>
      </c>
      <c r="F34" s="19">
        <f>RANK(J34,$J$6:$J$60,0)</f>
        <v>29</v>
      </c>
      <c r="G34" s="120">
        <f>LARGE(($L34:$AF34),1)</f>
        <v>355.74837310195221</v>
      </c>
      <c r="H34" s="120">
        <f>LARGE(($L34:$AF34),2)</f>
        <v>299.554565701559</v>
      </c>
      <c r="I34" s="120">
        <f>LARGE(($L34:$AF34),3)</f>
        <v>100</v>
      </c>
      <c r="J34" s="19">
        <f>SUM(G34+H34+I34)</f>
        <v>755.30293880351121</v>
      </c>
      <c r="K34" s="20"/>
      <c r="L34" s="21" t="str">
        <f>IF(ISNA(VLOOKUP($C34,'Mt. Sima Canada Cup BA'!$A$17:$H$100,8,FALSE))=TRUE,"0",VLOOKUP($C34,'Mt. Sima Canada Cup BA'!$A$17:$H$100,8,FALSE))</f>
        <v>0</v>
      </c>
      <c r="M34" s="21" t="str">
        <f>IF(ISNA(VLOOKUP($C34,'Mt. Sima Canada Cup SS'!$A$17:$H$100,8,FALSE))=TRUE,"0",VLOOKUP($C34,'Mt. Sima Canada Cup SS'!$A$17:$H$100,8,FALSE))</f>
        <v>0</v>
      </c>
      <c r="N34" s="89" t="str">
        <f>IF(ISNA(VLOOKUP($C34,'CF TT Day 1'!$A$17:$H$100,8,FALSE))=TRUE,"0",VLOOKUP($C34,'CF TT Day 1'!$A$17:$H$100,8,FALSE))</f>
        <v>0</v>
      </c>
      <c r="O34" s="89" t="str">
        <f>IF(ISNA(VLOOKUP($C34,'CF TT Day 2'!$A$17:$H$100,8,FALSE))=TRUE,"0",VLOOKUP($C34,'CF TT Day 2'!$A$17:$H$100,8,FALSE))</f>
        <v>0</v>
      </c>
      <c r="P34" s="89" t="str">
        <f>IF(ISNA(VLOOKUP($C34,'Mammoth NorAM SS'!$A$17:$H$100,8,FALSE))=TRUE,"0",VLOOKUP($C34,'Mammoth NorAM SS'!$A$17:$H$100,8,FALSE))</f>
        <v>0</v>
      </c>
      <c r="Q34" s="89">
        <f>IF(ISNA(VLOOKUP($C34,'BVSC TT Day 1'!$A$17:$H$97,8,FALSE))=TRUE,"0",VLOOKUP($C34,'BVSC TT Day 1'!$A$17:$H$97,8,FALSE))</f>
        <v>299.554565701559</v>
      </c>
      <c r="R34" s="89">
        <f>IF(ISNA(VLOOKUP($C34,'BVSC TT Day 2'!$A$17:$H$98,8,FALSE))=TRUE,"0",VLOOKUP($C34,'BVSC TT Day 2'!$A$17:$H$98,8,FALSE))</f>
        <v>355.74837310195221</v>
      </c>
      <c r="S34" s="89" t="str">
        <f>IF(ISNA(VLOOKUP($C34,'Alpine Groms'!$A$17:$H$76,8,FALSE))=TRUE,"0",VLOOKUP($C34,'Alpine Groms'!$A$17:$H$76,8,FALSE))</f>
        <v>0</v>
      </c>
      <c r="T34" s="89">
        <f>IF(ISNA(VLOOKUP($C34,'Beaver Groms'!$A$17:$H$79,8,FALSE))=TRUE,"0",VLOOKUP($C34,'Beaver Groms'!$A$17:$H$79,8,FALSE))</f>
        <v>100</v>
      </c>
      <c r="U34" s="89" t="str">
        <f>IF(ISNA(VLOOKUP($C34,'Fortune Fz'!$A$17:$H$79,8,FALSE))=TRUE,"0",VLOOKUP($C34,'Fortune Fz'!$A$17:$H$79,8,FALSE))</f>
        <v>0</v>
      </c>
      <c r="V34" s="89" t="str">
        <f>IF(ISNA(VLOOKUP($C34,'Aspen Open SS'!$A$17:$H$79,8,FALSE))=TRUE,"0",VLOOKUP($C34,'Aspen Open SS'!$A$17:$H$79,8,FALSE))</f>
        <v>0</v>
      </c>
      <c r="W34" s="89" t="str">
        <f>IF(ISNA(VLOOKUP($C34,'Aspen Open BA'!$A$17:$H$79,8,FALSE))=TRUE,"0",VLOOKUP($C34,'Aspen Open BA'!$A$17:$H$79,8,FALSE))</f>
        <v>0</v>
      </c>
      <c r="X34" s="89" t="str">
        <f>IF(ISNA(VLOOKUP($C34,'TT Prov SS'!$A$17:$H$79,8,FALSE))=TRUE,"0",VLOOKUP($C34,'TT Prov SS'!$A$17:$H$79,8,FALSE))</f>
        <v>0</v>
      </c>
      <c r="Y34" s="89" t="str">
        <f>IF(ISNA(VLOOKUP($C34,'TT Prov HP'!$A$17:$H$74,8,FALSE))=TRUE,"0",VLOOKUP($C34,'TT Prov HP'!$A$17:$H$74,8,FALSE))</f>
        <v>0</v>
      </c>
      <c r="Z34" s="89" t="str">
        <f>IF(ISNA(VLOOKUP($C34,'Calgary NorAm SS'!$A$17:$H$42,8,FALSE))=TRUE,"0",VLOOKUP($C34,'Calgary NorAm SS'!$A$17:$H$42,8,FALSE))</f>
        <v>0</v>
      </c>
      <c r="AA34" s="89" t="str">
        <f>IF(ISNA(VLOOKUP($C34,'Calgary NorAm BA'!$A$17:$H$42,8,FALSE))=TRUE,"0",VLOOKUP($C34,'Calgary NorAm BA'!$A$17:$H$42,8,FALSE))</f>
        <v>0</v>
      </c>
      <c r="AB34" s="89" t="str">
        <f>IF(ISNA(VLOOKUP($C34,'Calgary NorAm HP'!$A$17:$H$42,8,FALSE))=TRUE,"0",VLOOKUP($C34,'Calgary NorAm HP'!$A$17:$H$42,8,FALSE))</f>
        <v>0</v>
      </c>
      <c r="AC34" s="89" t="str">
        <f>IF(ISNA(VLOOKUP($C34,'Park City NorAm BA'!$A$17:$H$42,8,FALSE))=TRUE,"0",VLOOKUP($C34,'Park City NorAm BA'!$A$17:$H$42,8,FALSE))</f>
        <v>0</v>
      </c>
      <c r="AD34" s="89" t="str">
        <f>IF(ISNA(VLOOKUP($C34,'Park City NorAm SS d1'!$A$17:$H$42,8,FALSE))=TRUE,"0",VLOOKUP($C34,'Park City NorAm SS d1'!$A$17:$H$42,8,FALSE))</f>
        <v>0</v>
      </c>
      <c r="AE34" s="89" t="str">
        <f>IF(ISNA(VLOOKUP($C34,'Park City NorAm SS d2'!$A$17:$H$42,8,FALSE))=TRUE,"0",VLOOKUP($C34,'Park City NorAm SS d2'!$A$17:$H$42,8,FALSE))</f>
        <v>0</v>
      </c>
      <c r="AF34" s="89" t="str">
        <f>IF(ISNA(VLOOKUP($C34,'MSLM CC SS'!$A$17:$H$37,8,FALSE))=TRUE,"0",VLOOKUP($C34,'MSLM CC SS'!$A$17:$H$37,8,FALSE))</f>
        <v>0</v>
      </c>
    </row>
    <row r="35" spans="1:32" ht="20" customHeight="1" x14ac:dyDescent="0.15">
      <c r="A35" s="172" t="s">
        <v>99</v>
      </c>
      <c r="B35" s="172" t="s">
        <v>262</v>
      </c>
      <c r="C35" s="183" t="s">
        <v>127</v>
      </c>
      <c r="D35" s="172"/>
      <c r="E35" s="172">
        <f>F35</f>
        <v>30</v>
      </c>
      <c r="F35" s="19">
        <f>RANK(J35,$J$6:$J$60,0)</f>
        <v>30</v>
      </c>
      <c r="G35" s="120">
        <f>LARGE(($L35:$AF35),1)</f>
        <v>277.28285077951006</v>
      </c>
      <c r="H35" s="120">
        <f>LARGE(($L35:$AF35),2)</f>
        <v>223.62637362637363</v>
      </c>
      <c r="I35" s="120">
        <f>LARGE(($L35:$AF35),3)</f>
        <v>212.58134490238612</v>
      </c>
      <c r="J35" s="19">
        <f>SUM(G35+H35+I35)</f>
        <v>713.49056930826987</v>
      </c>
      <c r="K35" s="20"/>
      <c r="L35" s="21" t="str">
        <f>IF(ISNA(VLOOKUP($C35,'Mt. Sima Canada Cup BA'!$A$17:$H$100,8,FALSE))=TRUE,"0",VLOOKUP($C35,'Mt. Sima Canada Cup BA'!$A$17:$H$100,8,FALSE))</f>
        <v>0</v>
      </c>
      <c r="M35" s="21" t="str">
        <f>IF(ISNA(VLOOKUP($C35,'Mt. Sima Canada Cup SS'!$A$17:$H$100,8,FALSE))=TRUE,"0",VLOOKUP($C35,'Mt. Sima Canada Cup SS'!$A$17:$H$100,8,FALSE))</f>
        <v>0</v>
      </c>
      <c r="N35" s="89" t="str">
        <f>IF(ISNA(VLOOKUP($C35,'CF TT Day 1'!$A$17:$H$100,8,FALSE))=TRUE,"0",VLOOKUP($C35,'CF TT Day 1'!$A$17:$H$100,8,FALSE))</f>
        <v>0</v>
      </c>
      <c r="O35" s="89" t="str">
        <f>IF(ISNA(VLOOKUP($C35,'CF TT Day 2'!$A$17:$H$100,8,FALSE))=TRUE,"0",VLOOKUP($C35,'CF TT Day 2'!$A$17:$H$100,8,FALSE))</f>
        <v>0</v>
      </c>
      <c r="P35" s="89" t="str">
        <f>IF(ISNA(VLOOKUP($C35,'Mammoth NorAM SS'!$A$17:$H$100,8,FALSE))=TRUE,"0",VLOOKUP($C35,'Mammoth NorAM SS'!$A$17:$H$100,8,FALSE))</f>
        <v>0</v>
      </c>
      <c r="Q35" s="89">
        <f>IF(ISNA(VLOOKUP($C35,'BVSC TT Day 1'!$A$17:$H$97,8,FALSE))=TRUE,"0",VLOOKUP($C35,'BVSC TT Day 1'!$A$17:$H$97,8,FALSE))</f>
        <v>277.28285077951006</v>
      </c>
      <c r="R35" s="89">
        <f>IF(ISNA(VLOOKUP($C35,'BVSC TT Day 2'!$A$17:$H$98,8,FALSE))=TRUE,"0",VLOOKUP($C35,'BVSC TT Day 2'!$A$17:$H$98,8,FALSE))</f>
        <v>212.58134490238612</v>
      </c>
      <c r="S35" s="89" t="str">
        <f>IF(ISNA(VLOOKUP($C35,'Alpine Groms'!$A$17:$H$76,8,FALSE))=TRUE,"0",VLOOKUP($C35,'Alpine Groms'!$A$17:$H$76,8,FALSE))</f>
        <v>0</v>
      </c>
      <c r="T35" s="89" t="str">
        <f>IF(ISNA(VLOOKUP($C35,'Beaver Groms'!$A$17:$H$79,8,FALSE))=TRUE,"0",VLOOKUP($C35,'Beaver Groms'!$A$17:$H$79,8,FALSE))</f>
        <v>0</v>
      </c>
      <c r="U35" s="89" t="str">
        <f>IF(ISNA(VLOOKUP($C35,'Fortune Fz'!$A$17:$H$79,8,FALSE))=TRUE,"0",VLOOKUP($C35,'Fortune Fz'!$A$17:$H$79,8,FALSE))</f>
        <v>0</v>
      </c>
      <c r="V35" s="89" t="str">
        <f>IF(ISNA(VLOOKUP($C35,'Aspen Open SS'!$A$17:$H$79,8,FALSE))=TRUE,"0",VLOOKUP($C35,'Aspen Open SS'!$A$17:$H$79,8,FALSE))</f>
        <v>0</v>
      </c>
      <c r="W35" s="89" t="str">
        <f>IF(ISNA(VLOOKUP($C35,'Aspen Open BA'!$A$17:$H$79,8,FALSE))=TRUE,"0",VLOOKUP($C35,'Aspen Open BA'!$A$17:$H$79,8,FALSE))</f>
        <v>0</v>
      </c>
      <c r="X35" s="89">
        <f>IF(ISNA(VLOOKUP($C35,'TT Prov SS'!$A$17:$H$79,8,FALSE))=TRUE,"0",VLOOKUP($C35,'TT Prov SS'!$A$17:$H$79,8,FALSE))</f>
        <v>94.431554524361957</v>
      </c>
      <c r="Y35" s="89">
        <f>IF(ISNA(VLOOKUP($C35,'TT Prov HP'!$A$17:$H$74,8,FALSE))=TRUE,"0",VLOOKUP($C35,'TT Prov HP'!$A$17:$H$74,8,FALSE))</f>
        <v>223.62637362637363</v>
      </c>
      <c r="Z35" s="89" t="str">
        <f>IF(ISNA(VLOOKUP($C35,'Calgary NorAm SS'!$A$17:$H$42,8,FALSE))=TRUE,"0",VLOOKUP($C35,'Calgary NorAm SS'!$A$17:$H$42,8,FALSE))</f>
        <v>0</v>
      </c>
      <c r="AA35" s="89" t="str">
        <f>IF(ISNA(VLOOKUP($C35,'Calgary NorAm BA'!$A$17:$H$42,8,FALSE))=TRUE,"0",VLOOKUP($C35,'Calgary NorAm BA'!$A$17:$H$42,8,FALSE))</f>
        <v>0</v>
      </c>
      <c r="AB35" s="89" t="str">
        <f>IF(ISNA(VLOOKUP($C35,'Calgary NorAm HP'!$A$17:$H$42,8,FALSE))=TRUE,"0",VLOOKUP($C35,'Calgary NorAm HP'!$A$17:$H$42,8,FALSE))</f>
        <v>0</v>
      </c>
      <c r="AC35" s="89" t="str">
        <f>IF(ISNA(VLOOKUP($C35,'Park City NorAm BA'!$A$17:$H$42,8,FALSE))=TRUE,"0",VLOOKUP($C35,'Park City NorAm BA'!$A$17:$H$42,8,FALSE))</f>
        <v>0</v>
      </c>
      <c r="AD35" s="89" t="str">
        <f>IF(ISNA(VLOOKUP($C35,'Park City NorAm SS d1'!$A$17:$H$42,8,FALSE))=TRUE,"0",VLOOKUP($C35,'Park City NorAm SS d1'!$A$17:$H$42,8,FALSE))</f>
        <v>0</v>
      </c>
      <c r="AE35" s="89" t="str">
        <f>IF(ISNA(VLOOKUP($C35,'Park City NorAm SS d2'!$A$17:$H$42,8,FALSE))=TRUE,"0",VLOOKUP($C35,'Park City NorAm SS d2'!$A$17:$H$42,8,FALSE))</f>
        <v>0</v>
      </c>
      <c r="AF35" s="89" t="str">
        <f>IF(ISNA(VLOOKUP($C35,'MSLM CC SS'!$A$17:$H$37,8,FALSE))=TRUE,"0",VLOOKUP($C35,'MSLM CC SS'!$A$17:$H$37,8,FALSE))</f>
        <v>0</v>
      </c>
    </row>
    <row r="36" spans="1:32" ht="20" customHeight="1" x14ac:dyDescent="0.15">
      <c r="A36" s="172" t="s">
        <v>102</v>
      </c>
      <c r="B36" s="172" t="s">
        <v>170</v>
      </c>
      <c r="C36" s="184" t="s">
        <v>93</v>
      </c>
      <c r="D36" s="172"/>
      <c r="E36" s="172">
        <f>F36</f>
        <v>31</v>
      </c>
      <c r="F36" s="19">
        <f>RANK(J36,$J$6:$J$60,0)</f>
        <v>31</v>
      </c>
      <c r="G36" s="120">
        <f>LARGE(($L36:$AF36),1)</f>
        <v>258.17757009345797</v>
      </c>
      <c r="H36" s="120">
        <f>LARGE(($L36:$AF36),2)</f>
        <v>241.45299145299148</v>
      </c>
      <c r="I36" s="120">
        <f>LARGE(($L36:$AF36),3)</f>
        <v>210.467706013363</v>
      </c>
      <c r="J36" s="19">
        <f>SUM(G36+H36+I36)</f>
        <v>710.09826755981248</v>
      </c>
      <c r="K36" s="20"/>
      <c r="L36" s="21" t="str">
        <f>IF(ISNA(VLOOKUP($C36,'Mt. Sima Canada Cup BA'!$A$17:$H$100,8,FALSE))=TRUE,"0",VLOOKUP($C36,'Mt. Sima Canada Cup BA'!$A$17:$H$100,8,FALSE))</f>
        <v>0</v>
      </c>
      <c r="M36" s="21" t="str">
        <f>IF(ISNA(VLOOKUP($C36,'Mt. Sima Canada Cup SS'!$A$17:$H$100,8,FALSE))=TRUE,"0",VLOOKUP($C36,'Mt. Sima Canada Cup SS'!$A$17:$H$100,8,FALSE))</f>
        <v>0</v>
      </c>
      <c r="N36" s="89">
        <f>IF(ISNA(VLOOKUP($C36,'CF TT Day 1'!$A$17:$H$100,8,FALSE))=TRUE,"0",VLOOKUP($C36,'CF TT Day 1'!$A$17:$H$100,8,FALSE))</f>
        <v>258.17757009345797</v>
      </c>
      <c r="O36" s="89">
        <f>IF(ISNA(VLOOKUP($C36,'CF TT Day 2'!$A$17:$H$100,8,FALSE))=TRUE,"0",VLOOKUP($C36,'CF TT Day 2'!$A$17:$H$100,8,FALSE))</f>
        <v>241.45299145299148</v>
      </c>
      <c r="P36" s="89" t="str">
        <f>IF(ISNA(VLOOKUP($C36,'Mammoth NorAM SS'!$A$17:$H$100,8,FALSE))=TRUE,"0",VLOOKUP($C36,'Mammoth NorAM SS'!$A$17:$H$100,8,FALSE))</f>
        <v>0</v>
      </c>
      <c r="Q36" s="89">
        <f>IF(ISNA(VLOOKUP($C36,'BVSC TT Day 1'!$A$17:$H$97,8,FALSE))=TRUE,"0",VLOOKUP($C36,'BVSC TT Day 1'!$A$17:$H$97,8,FALSE))</f>
        <v>210.467706013363</v>
      </c>
      <c r="R36" s="89">
        <f>IF(ISNA(VLOOKUP($C36,'BVSC TT Day 2'!$A$17:$H$98,8,FALSE))=TRUE,"0",VLOOKUP($C36,'BVSC TT Day 2'!$A$17:$H$98,8,FALSE))</f>
        <v>170.28199566160521</v>
      </c>
      <c r="S36" s="89" t="str">
        <f>IF(ISNA(VLOOKUP($C36,'Alpine Groms'!$A$17:$H$76,8,FALSE))=TRUE,"0",VLOOKUP($C36,'Alpine Groms'!$A$17:$H$76,8,FALSE))</f>
        <v>0</v>
      </c>
      <c r="T36" s="89" t="str">
        <f>IF(ISNA(VLOOKUP($C36,'Beaver Groms'!$A$17:$H$79,8,FALSE))=TRUE,"0",VLOOKUP($C36,'Beaver Groms'!$A$17:$H$79,8,FALSE))</f>
        <v>0</v>
      </c>
      <c r="U36" s="89" t="str">
        <f>IF(ISNA(VLOOKUP($C36,'Fortune Fz'!$A$17:$H$79,8,FALSE))=TRUE,"0",VLOOKUP($C36,'Fortune Fz'!$A$17:$H$79,8,FALSE))</f>
        <v>0</v>
      </c>
      <c r="V36" s="89" t="str">
        <f>IF(ISNA(VLOOKUP($C36,'Aspen Open SS'!$A$17:$H$79,8,FALSE))=TRUE,"0",VLOOKUP($C36,'Aspen Open SS'!$A$17:$H$79,8,FALSE))</f>
        <v>0</v>
      </c>
      <c r="W36" s="89" t="str">
        <f>IF(ISNA(VLOOKUP($C36,'Aspen Open BA'!$A$17:$H$79,8,FALSE))=TRUE,"0",VLOOKUP($C36,'Aspen Open BA'!$A$17:$H$79,8,FALSE))</f>
        <v>0</v>
      </c>
      <c r="X36" s="89">
        <f>IF(ISNA(VLOOKUP($C36,'TT Prov SS'!$A$17:$H$79,8,FALSE))=TRUE,"0",VLOOKUP($C36,'TT Prov SS'!$A$17:$H$79,8,FALSE))</f>
        <v>201.62412993039445</v>
      </c>
      <c r="Y36" s="89">
        <f>IF(ISNA(VLOOKUP($C36,'TT Prov HP'!$A$17:$H$74,8,FALSE))=TRUE,"0",VLOOKUP($C36,'TT Prov HP'!$A$17:$H$74,8,FALSE))</f>
        <v>171.64835164835168</v>
      </c>
      <c r="Z36" s="89" t="str">
        <f>IF(ISNA(VLOOKUP($C36,'Calgary NorAm SS'!$A$17:$H$42,8,FALSE))=TRUE,"0",VLOOKUP($C36,'Calgary NorAm SS'!$A$17:$H$42,8,FALSE))</f>
        <v>0</v>
      </c>
      <c r="AA36" s="89" t="str">
        <f>IF(ISNA(VLOOKUP($C36,'Calgary NorAm BA'!$A$17:$H$42,8,FALSE))=TRUE,"0",VLOOKUP($C36,'Calgary NorAm BA'!$A$17:$H$42,8,FALSE))</f>
        <v>0</v>
      </c>
      <c r="AB36" s="89" t="str">
        <f>IF(ISNA(VLOOKUP($C36,'Calgary NorAm HP'!$A$17:$H$42,8,FALSE))=TRUE,"0",VLOOKUP($C36,'Calgary NorAm HP'!$A$17:$H$42,8,FALSE))</f>
        <v>0</v>
      </c>
      <c r="AC36" s="89" t="str">
        <f>IF(ISNA(VLOOKUP($C36,'Park City NorAm BA'!$A$17:$H$42,8,FALSE))=TRUE,"0",VLOOKUP($C36,'Park City NorAm BA'!$A$17:$H$42,8,FALSE))</f>
        <v>0</v>
      </c>
      <c r="AD36" s="89" t="str">
        <f>IF(ISNA(VLOOKUP($C36,'Park City NorAm SS d1'!$A$17:$H$42,8,FALSE))=TRUE,"0",VLOOKUP($C36,'Park City NorAm SS d1'!$A$17:$H$42,8,FALSE))</f>
        <v>0</v>
      </c>
      <c r="AE36" s="89" t="str">
        <f>IF(ISNA(VLOOKUP($C36,'Park City NorAm SS d2'!$A$17:$H$42,8,FALSE))=TRUE,"0",VLOOKUP($C36,'Park City NorAm SS d2'!$A$17:$H$42,8,FALSE))</f>
        <v>0</v>
      </c>
      <c r="AF36" s="89" t="str">
        <f>IF(ISNA(VLOOKUP($C36,'MSLM CC SS'!$A$17:$H$37,8,FALSE))=TRUE,"0",VLOOKUP($C36,'MSLM CC SS'!$A$17:$H$37,8,FALSE))</f>
        <v>0</v>
      </c>
    </row>
    <row r="37" spans="1:32" ht="20" customHeight="1" x14ac:dyDescent="0.15">
      <c r="A37" s="172" t="s">
        <v>100</v>
      </c>
      <c r="B37" s="172" t="s">
        <v>203</v>
      </c>
      <c r="C37" s="184" t="s">
        <v>94</v>
      </c>
      <c r="D37" s="172"/>
      <c r="E37" s="172">
        <f>F37</f>
        <v>32</v>
      </c>
      <c r="F37" s="19">
        <f>RANK(J37,$J$6:$J$60,0)</f>
        <v>32</v>
      </c>
      <c r="G37" s="120">
        <f>LARGE(($L37:$AF37),1)</f>
        <v>240.38461538461539</v>
      </c>
      <c r="H37" s="120">
        <f>LARGE(($L37:$AF37),2)</f>
        <v>238.3177570093458</v>
      </c>
      <c r="I37" s="120">
        <f>LARGE(($L37:$AF37),3)</f>
        <v>227.17149220489978</v>
      </c>
      <c r="J37" s="19">
        <f>SUM(G37+H37+I37)</f>
        <v>705.87386459886102</v>
      </c>
      <c r="K37" s="20"/>
      <c r="L37" s="21" t="str">
        <f>IF(ISNA(VLOOKUP($C37,'Mt. Sima Canada Cup BA'!$A$17:$H$100,8,FALSE))=TRUE,"0",VLOOKUP($C37,'Mt. Sima Canada Cup BA'!$A$17:$H$100,8,FALSE))</f>
        <v>0</v>
      </c>
      <c r="M37" s="21" t="str">
        <f>IF(ISNA(VLOOKUP($C37,'Mt. Sima Canada Cup SS'!$A$17:$H$100,8,FALSE))=TRUE,"0",VLOOKUP($C37,'Mt. Sima Canada Cup SS'!$A$17:$H$100,8,FALSE))</f>
        <v>0</v>
      </c>
      <c r="N37" s="89">
        <f>IF(ISNA(VLOOKUP($C37,'CF TT Day 1'!$A$17:$H$100,8,FALSE))=TRUE,"0",VLOOKUP($C37,'CF TT Day 1'!$A$17:$H$100,8,FALSE))</f>
        <v>238.3177570093458</v>
      </c>
      <c r="O37" s="89">
        <f>IF(ISNA(VLOOKUP($C37,'CF TT Day 2'!$A$17:$H$100,8,FALSE))=TRUE,"0",VLOOKUP($C37,'CF TT Day 2'!$A$17:$H$100,8,FALSE))</f>
        <v>240.38461538461539</v>
      </c>
      <c r="P37" s="89" t="str">
        <f>IF(ISNA(VLOOKUP($C37,'Mammoth NorAM SS'!$A$17:$H$100,8,FALSE))=TRUE,"0",VLOOKUP($C37,'Mammoth NorAM SS'!$A$17:$H$100,8,FALSE))</f>
        <v>0</v>
      </c>
      <c r="Q37" s="89">
        <f>IF(ISNA(VLOOKUP($C37,'BVSC TT Day 1'!$A$17:$H$97,8,FALSE))=TRUE,"0",VLOOKUP($C37,'BVSC TT Day 1'!$A$17:$H$97,8,FALSE))</f>
        <v>227.17149220489978</v>
      </c>
      <c r="R37" s="89">
        <f>IF(ISNA(VLOOKUP($C37,'BVSC TT Day 2'!$A$17:$H$98,8,FALSE))=TRUE,"0",VLOOKUP($C37,'BVSC TT Day 2'!$A$17:$H$98,8,FALSE))</f>
        <v>193.05856832971801</v>
      </c>
      <c r="S37" s="89" t="str">
        <f>IF(ISNA(VLOOKUP($C37,'Alpine Groms'!$A$17:$H$76,8,FALSE))=TRUE,"0",VLOOKUP($C37,'Alpine Groms'!$A$17:$H$76,8,FALSE))</f>
        <v>0</v>
      </c>
      <c r="T37" s="89" t="str">
        <f>IF(ISNA(VLOOKUP($C37,'Beaver Groms'!$A$17:$H$79,8,FALSE))=TRUE,"0",VLOOKUP($C37,'Beaver Groms'!$A$17:$H$79,8,FALSE))</f>
        <v>0</v>
      </c>
      <c r="U37" s="89" t="str">
        <f>IF(ISNA(VLOOKUP($C37,'Fortune Fz'!$A$17:$H$79,8,FALSE))=TRUE,"0",VLOOKUP($C37,'Fortune Fz'!$A$17:$H$79,8,FALSE))</f>
        <v>0</v>
      </c>
      <c r="V37" s="89" t="str">
        <f>IF(ISNA(VLOOKUP($C37,'Aspen Open SS'!$A$17:$H$79,8,FALSE))=TRUE,"0",VLOOKUP($C37,'Aspen Open SS'!$A$17:$H$79,8,FALSE))</f>
        <v>0</v>
      </c>
      <c r="W37" s="89" t="str">
        <f>IF(ISNA(VLOOKUP($C37,'Aspen Open BA'!$A$17:$H$79,8,FALSE))=TRUE,"0",VLOOKUP($C37,'Aspen Open BA'!$A$17:$H$79,8,FALSE))</f>
        <v>0</v>
      </c>
      <c r="X37" s="89">
        <f>IF(ISNA(VLOOKUP($C37,'TT Prov SS'!$A$17:$H$79,8,FALSE))=TRUE,"0",VLOOKUP($C37,'TT Prov SS'!$A$17:$H$79,8,FALSE))</f>
        <v>202.90023201856147</v>
      </c>
      <c r="Y37" s="89" t="str">
        <f>IF(ISNA(VLOOKUP($C37,'TT Prov HP'!$A$17:$H$74,8,FALSE))=TRUE,"0",VLOOKUP($C37,'TT Prov HP'!$A$17:$H$74,8,FALSE))</f>
        <v>0</v>
      </c>
      <c r="Z37" s="89" t="str">
        <f>IF(ISNA(VLOOKUP($C37,'Calgary NorAm SS'!$A$17:$H$42,8,FALSE))=TRUE,"0",VLOOKUP($C37,'Calgary NorAm SS'!$A$17:$H$42,8,FALSE))</f>
        <v>0</v>
      </c>
      <c r="AA37" s="89" t="str">
        <f>IF(ISNA(VLOOKUP($C37,'Calgary NorAm BA'!$A$17:$H$42,8,FALSE))=TRUE,"0",VLOOKUP($C37,'Calgary NorAm BA'!$A$17:$H$42,8,FALSE))</f>
        <v>0</v>
      </c>
      <c r="AB37" s="89" t="str">
        <f>IF(ISNA(VLOOKUP($C37,'Calgary NorAm HP'!$A$17:$H$42,8,FALSE))=TRUE,"0",VLOOKUP($C37,'Calgary NorAm HP'!$A$17:$H$42,8,FALSE))</f>
        <v>0</v>
      </c>
      <c r="AC37" s="89" t="str">
        <f>IF(ISNA(VLOOKUP($C37,'Park City NorAm BA'!$A$17:$H$42,8,FALSE))=TRUE,"0",VLOOKUP($C37,'Park City NorAm BA'!$A$17:$H$42,8,FALSE))</f>
        <v>0</v>
      </c>
      <c r="AD37" s="89" t="str">
        <f>IF(ISNA(VLOOKUP($C37,'Park City NorAm SS d1'!$A$17:$H$42,8,FALSE))=TRUE,"0",VLOOKUP($C37,'Park City NorAm SS d1'!$A$17:$H$42,8,FALSE))</f>
        <v>0</v>
      </c>
      <c r="AE37" s="89" t="str">
        <f>IF(ISNA(VLOOKUP($C37,'Park City NorAm SS d2'!$A$17:$H$42,8,FALSE))=TRUE,"0",VLOOKUP($C37,'Park City NorAm SS d2'!$A$17:$H$42,8,FALSE))</f>
        <v>0</v>
      </c>
      <c r="AF37" s="89" t="str">
        <f>IF(ISNA(VLOOKUP($C37,'MSLM CC SS'!$A$17:$H$37,8,FALSE))=TRUE,"0",VLOOKUP($C37,'MSLM CC SS'!$A$17:$H$37,8,FALSE))</f>
        <v>0</v>
      </c>
    </row>
    <row r="38" spans="1:32" ht="20" customHeight="1" x14ac:dyDescent="0.15">
      <c r="A38" s="172" t="s">
        <v>101</v>
      </c>
      <c r="B38" s="172" t="s">
        <v>170</v>
      </c>
      <c r="C38" s="180" t="s">
        <v>128</v>
      </c>
      <c r="D38" s="172"/>
      <c r="E38" s="172">
        <f>F38</f>
        <v>33</v>
      </c>
      <c r="F38" s="19">
        <f>RANK(J38,$J$6:$J$60,0)</f>
        <v>33</v>
      </c>
      <c r="G38" s="120">
        <f>LARGE(($L38:$AF38),1)</f>
        <v>249.44320712694875</v>
      </c>
      <c r="H38" s="120">
        <f>LARGE(($L38:$AF38),2)</f>
        <v>222.34273318872016</v>
      </c>
      <c r="I38" s="120">
        <f>LARGE(($L38:$AF38),3)</f>
        <v>196.51972157772624</v>
      </c>
      <c r="J38" s="19">
        <f>SUM(G38+H38+I38)</f>
        <v>668.30566189339515</v>
      </c>
      <c r="K38" s="20"/>
      <c r="L38" s="21" t="str">
        <f>IF(ISNA(VLOOKUP($C38,'Mt. Sima Canada Cup BA'!$A$17:$H$100,8,FALSE))=TRUE,"0",VLOOKUP($C38,'Mt. Sima Canada Cup BA'!$A$17:$H$100,8,FALSE))</f>
        <v>0</v>
      </c>
      <c r="M38" s="21" t="str">
        <f>IF(ISNA(VLOOKUP($C38,'Mt. Sima Canada Cup SS'!$A$17:$H$100,8,FALSE))=TRUE,"0",VLOOKUP($C38,'Mt. Sima Canada Cup SS'!$A$17:$H$100,8,FALSE))</f>
        <v>0</v>
      </c>
      <c r="N38" s="89" t="str">
        <f>IF(ISNA(VLOOKUP($C38,'CF TT Day 1'!$A$17:$H$100,8,FALSE))=TRUE,"0",VLOOKUP($C38,'CF TT Day 1'!$A$17:$H$100,8,FALSE))</f>
        <v>0</v>
      </c>
      <c r="O38" s="89" t="str">
        <f>IF(ISNA(VLOOKUP($C38,'CF TT Day 2'!$A$17:$H$100,8,FALSE))=TRUE,"0",VLOOKUP($C38,'CF TT Day 2'!$A$17:$H$100,8,FALSE))</f>
        <v>0</v>
      </c>
      <c r="P38" s="89" t="str">
        <f>IF(ISNA(VLOOKUP($C38,'Mammoth NorAM SS'!$A$17:$H$100,8,FALSE))=TRUE,"0",VLOOKUP($C38,'Mammoth NorAM SS'!$A$17:$H$100,8,FALSE))</f>
        <v>0</v>
      </c>
      <c r="Q38" s="89">
        <f>IF(ISNA(VLOOKUP($C38,'BVSC TT Day 1'!$A$17:$H$97,8,FALSE))=TRUE,"0",VLOOKUP($C38,'BVSC TT Day 1'!$A$17:$H$97,8,FALSE))</f>
        <v>249.44320712694875</v>
      </c>
      <c r="R38" s="89">
        <f>IF(ISNA(VLOOKUP($C38,'BVSC TT Day 2'!$A$17:$H$98,8,FALSE))=TRUE,"0",VLOOKUP($C38,'BVSC TT Day 2'!$A$17:$H$98,8,FALSE))</f>
        <v>222.34273318872016</v>
      </c>
      <c r="S38" s="89">
        <f>IF(ISNA(VLOOKUP($C38,'Alpine Groms'!$A$17:$H$76,8,FALSE))=TRUE,"0",VLOOKUP($C38,'Alpine Groms'!$A$17:$H$76,8,FALSE))</f>
        <v>100</v>
      </c>
      <c r="T38" s="89">
        <f>IF(ISNA(VLOOKUP($C38,'Beaver Groms'!$A$17:$H$79,8,FALSE))=TRUE,"0",VLOOKUP($C38,'Beaver Groms'!$A$17:$H$79,8,FALSE))</f>
        <v>100</v>
      </c>
      <c r="U38" s="89" t="str">
        <f>IF(ISNA(VLOOKUP($C38,'Fortune Fz'!$A$17:$H$79,8,FALSE))=TRUE,"0",VLOOKUP($C38,'Fortune Fz'!$A$17:$H$79,8,FALSE))</f>
        <v>0</v>
      </c>
      <c r="V38" s="89" t="str">
        <f>IF(ISNA(VLOOKUP($C38,'Aspen Open SS'!$A$17:$H$79,8,FALSE))=TRUE,"0",VLOOKUP($C38,'Aspen Open SS'!$A$17:$H$79,8,FALSE))</f>
        <v>0</v>
      </c>
      <c r="W38" s="89" t="str">
        <f>IF(ISNA(VLOOKUP($C38,'Aspen Open BA'!$A$17:$H$79,8,FALSE))=TRUE,"0",VLOOKUP($C38,'Aspen Open BA'!$A$17:$H$79,8,FALSE))</f>
        <v>0</v>
      </c>
      <c r="X38" s="89">
        <f>IF(ISNA(VLOOKUP($C38,'TT Prov SS'!$A$17:$H$79,8,FALSE))=TRUE,"0",VLOOKUP($C38,'TT Prov SS'!$A$17:$H$79,8,FALSE))</f>
        <v>196.51972157772624</v>
      </c>
      <c r="Y38" s="89" t="str">
        <f>IF(ISNA(VLOOKUP($C38,'TT Prov HP'!$A$17:$H$74,8,FALSE))=TRUE,"0",VLOOKUP($C38,'TT Prov HP'!$A$17:$H$74,8,FALSE))</f>
        <v>0</v>
      </c>
      <c r="Z38" s="89" t="str">
        <f>IF(ISNA(VLOOKUP($C38,'Calgary NorAm SS'!$A$17:$H$42,8,FALSE))=TRUE,"0",VLOOKUP($C38,'Calgary NorAm SS'!$A$17:$H$42,8,FALSE))</f>
        <v>0</v>
      </c>
      <c r="AA38" s="89" t="str">
        <f>IF(ISNA(VLOOKUP($C38,'Calgary NorAm BA'!$A$17:$H$42,8,FALSE))=TRUE,"0",VLOOKUP($C38,'Calgary NorAm BA'!$A$17:$H$42,8,FALSE))</f>
        <v>0</v>
      </c>
      <c r="AB38" s="89" t="str">
        <f>IF(ISNA(VLOOKUP($C38,'Calgary NorAm HP'!$A$17:$H$42,8,FALSE))=TRUE,"0",VLOOKUP($C38,'Calgary NorAm HP'!$A$17:$H$42,8,FALSE))</f>
        <v>0</v>
      </c>
      <c r="AC38" s="89" t="str">
        <f>IF(ISNA(VLOOKUP($C38,'Park City NorAm BA'!$A$17:$H$42,8,FALSE))=TRUE,"0",VLOOKUP($C38,'Park City NorAm BA'!$A$17:$H$42,8,FALSE))</f>
        <v>0</v>
      </c>
      <c r="AD38" s="89" t="str">
        <f>IF(ISNA(VLOOKUP($C38,'Park City NorAm SS d1'!$A$17:$H$42,8,FALSE))=TRUE,"0",VLOOKUP($C38,'Park City NorAm SS d1'!$A$17:$H$42,8,FALSE))</f>
        <v>0</v>
      </c>
      <c r="AE38" s="89" t="str">
        <f>IF(ISNA(VLOOKUP($C38,'Park City NorAm SS d2'!$A$17:$H$42,8,FALSE))=TRUE,"0",VLOOKUP($C38,'Park City NorAm SS d2'!$A$17:$H$42,8,FALSE))</f>
        <v>0</v>
      </c>
      <c r="AF38" s="89" t="str">
        <f>IF(ISNA(VLOOKUP($C38,'MSLM CC SS'!$A$17:$H$37,8,FALSE))=TRUE,"0",VLOOKUP($C38,'MSLM CC SS'!$A$17:$H$37,8,FALSE))</f>
        <v>0</v>
      </c>
    </row>
    <row r="39" spans="1:32" ht="20" customHeight="1" x14ac:dyDescent="0.15">
      <c r="A39" s="172" t="s">
        <v>101</v>
      </c>
      <c r="B39" s="172" t="s">
        <v>177</v>
      </c>
      <c r="C39" s="183" t="s">
        <v>137</v>
      </c>
      <c r="D39" s="172"/>
      <c r="E39" s="172">
        <f>F39</f>
        <v>34</v>
      </c>
      <c r="F39" s="19">
        <f>RANK(J39,$J$6:$J$60,0)</f>
        <v>34</v>
      </c>
      <c r="G39" s="120">
        <f>LARGE(($L39:$AF39),1)</f>
        <v>247.28850325379608</v>
      </c>
      <c r="H39" s="120">
        <f>LARGE(($L39:$AF39),2)</f>
        <v>206.01336302895322</v>
      </c>
      <c r="I39" s="120">
        <f>LARGE(($L39:$AF39),3)</f>
        <v>200.3480278422274</v>
      </c>
      <c r="J39" s="19">
        <f>SUM(G39+H39+I39)</f>
        <v>653.64989412497675</v>
      </c>
      <c r="K39" s="20"/>
      <c r="L39" s="21" t="str">
        <f>IF(ISNA(VLOOKUP($C39,'Mt. Sima Canada Cup BA'!$A$17:$H$100,8,FALSE))=TRUE,"0",VLOOKUP($C39,'Mt. Sima Canada Cup BA'!$A$17:$H$100,8,FALSE))</f>
        <v>0</v>
      </c>
      <c r="M39" s="21" t="str">
        <f>IF(ISNA(VLOOKUP($C39,'Mt. Sima Canada Cup SS'!$A$17:$H$100,8,FALSE))=TRUE,"0",VLOOKUP($C39,'Mt. Sima Canada Cup SS'!$A$17:$H$100,8,FALSE))</f>
        <v>0</v>
      </c>
      <c r="N39" s="89" t="str">
        <f>IF(ISNA(VLOOKUP($C39,'CF TT Day 1'!$A$17:$H$100,8,FALSE))=TRUE,"0",VLOOKUP($C39,'CF TT Day 1'!$A$17:$H$100,8,FALSE))</f>
        <v>0</v>
      </c>
      <c r="O39" s="89" t="str">
        <f>IF(ISNA(VLOOKUP($C39,'CF TT Day 2'!$A$17:$H$100,8,FALSE))=TRUE,"0",VLOOKUP($C39,'CF TT Day 2'!$A$17:$H$100,8,FALSE))</f>
        <v>0</v>
      </c>
      <c r="P39" s="89" t="str">
        <f>IF(ISNA(VLOOKUP($C39,'Mammoth NorAM SS'!$A$17:$H$100,8,FALSE))=TRUE,"0",VLOOKUP($C39,'Mammoth NorAM SS'!$A$17:$H$100,8,FALSE))</f>
        <v>0</v>
      </c>
      <c r="Q39" s="89">
        <f>IF(ISNA(VLOOKUP($C39,'BVSC TT Day 1'!$A$17:$H$97,8,FALSE))=TRUE,"0",VLOOKUP($C39,'BVSC TT Day 1'!$A$17:$H$97,8,FALSE))</f>
        <v>206.01336302895322</v>
      </c>
      <c r="R39" s="89">
        <f>IF(ISNA(VLOOKUP($C39,'BVSC TT Day 2'!$A$17:$H$98,8,FALSE))=TRUE,"0",VLOOKUP($C39,'BVSC TT Day 2'!$A$17:$H$98,8,FALSE))</f>
        <v>247.28850325379608</v>
      </c>
      <c r="S39" s="89">
        <f>IF(ISNA(VLOOKUP($C39,'Alpine Groms'!$A$17:$H$76,8,FALSE))=TRUE,"0",VLOOKUP($C39,'Alpine Groms'!$A$17:$H$76,8,FALSE))</f>
        <v>100</v>
      </c>
      <c r="T39" s="89">
        <f>IF(ISNA(VLOOKUP($C39,'Beaver Groms'!$A$17:$H$79,8,FALSE))=TRUE,"0",VLOOKUP($C39,'Beaver Groms'!$A$17:$H$79,8,FALSE))</f>
        <v>100</v>
      </c>
      <c r="U39" s="89" t="str">
        <f>IF(ISNA(VLOOKUP($C39,'Fortune Fz'!$A$17:$H$79,8,FALSE))=TRUE,"0",VLOOKUP($C39,'Fortune Fz'!$A$17:$H$79,8,FALSE))</f>
        <v>0</v>
      </c>
      <c r="V39" s="89" t="str">
        <f>IF(ISNA(VLOOKUP($C39,'Aspen Open SS'!$A$17:$H$79,8,FALSE))=TRUE,"0",VLOOKUP($C39,'Aspen Open SS'!$A$17:$H$79,8,FALSE))</f>
        <v>0</v>
      </c>
      <c r="W39" s="89" t="str">
        <f>IF(ISNA(VLOOKUP($C39,'Aspen Open BA'!$A$17:$H$79,8,FALSE))=TRUE,"0",VLOOKUP($C39,'Aspen Open BA'!$A$17:$H$79,8,FALSE))</f>
        <v>0</v>
      </c>
      <c r="X39" s="89">
        <f>IF(ISNA(VLOOKUP($C39,'TT Prov SS'!$A$17:$H$79,8,FALSE))=TRUE,"0",VLOOKUP($C39,'TT Prov SS'!$A$17:$H$79,8,FALSE))</f>
        <v>200.3480278422274</v>
      </c>
      <c r="Y39" s="89" t="str">
        <f>IF(ISNA(VLOOKUP($C39,'TT Prov HP'!$A$17:$H$74,8,FALSE))=TRUE,"0",VLOOKUP($C39,'TT Prov HP'!$A$17:$H$74,8,FALSE))</f>
        <v>0</v>
      </c>
      <c r="Z39" s="89" t="str">
        <f>IF(ISNA(VLOOKUP($C39,'Calgary NorAm SS'!$A$17:$H$42,8,FALSE))=TRUE,"0",VLOOKUP($C39,'Calgary NorAm SS'!$A$17:$H$42,8,FALSE))</f>
        <v>0</v>
      </c>
      <c r="AA39" s="89" t="str">
        <f>IF(ISNA(VLOOKUP($C39,'Calgary NorAm BA'!$A$17:$H$42,8,FALSE))=TRUE,"0",VLOOKUP($C39,'Calgary NorAm BA'!$A$17:$H$42,8,FALSE))</f>
        <v>0</v>
      </c>
      <c r="AB39" s="89" t="str">
        <f>IF(ISNA(VLOOKUP($C39,'Calgary NorAm HP'!$A$17:$H$42,8,FALSE))=TRUE,"0",VLOOKUP($C39,'Calgary NorAm HP'!$A$17:$H$42,8,FALSE))</f>
        <v>0</v>
      </c>
      <c r="AC39" s="89" t="str">
        <f>IF(ISNA(VLOOKUP($C39,'Park City NorAm BA'!$A$17:$H$42,8,FALSE))=TRUE,"0",VLOOKUP($C39,'Park City NorAm BA'!$A$17:$H$42,8,FALSE))</f>
        <v>0</v>
      </c>
      <c r="AD39" s="89" t="str">
        <f>IF(ISNA(VLOOKUP($C39,'Park City NorAm SS d1'!$A$17:$H$42,8,FALSE))=TRUE,"0",VLOOKUP($C39,'Park City NorAm SS d1'!$A$17:$H$42,8,FALSE))</f>
        <v>0</v>
      </c>
      <c r="AE39" s="89" t="str">
        <f>IF(ISNA(VLOOKUP($C39,'Park City NorAm SS d2'!$A$17:$H$42,8,FALSE))=TRUE,"0",VLOOKUP($C39,'Park City NorAm SS d2'!$A$17:$H$42,8,FALSE))</f>
        <v>0</v>
      </c>
      <c r="AF39" s="89" t="str">
        <f>IF(ISNA(VLOOKUP($C39,'MSLM CC SS'!$A$17:$H$37,8,FALSE))=TRUE,"0",VLOOKUP($C39,'MSLM CC SS'!$A$17:$H$37,8,FALSE))</f>
        <v>0</v>
      </c>
    </row>
    <row r="40" spans="1:32" ht="20" customHeight="1" x14ac:dyDescent="0.15">
      <c r="A40" s="172" t="s">
        <v>101</v>
      </c>
      <c r="B40" s="172" t="s">
        <v>170</v>
      </c>
      <c r="C40" s="183" t="s">
        <v>141</v>
      </c>
      <c r="D40" s="172"/>
      <c r="E40" s="172">
        <f>F40</f>
        <v>35</v>
      </c>
      <c r="F40" s="19">
        <f>RANK(J40,$J$6:$J$60,0)</f>
        <v>35</v>
      </c>
      <c r="G40" s="120">
        <f>LARGE(($L40:$AF40),1)</f>
        <v>205.49450549450549</v>
      </c>
      <c r="H40" s="120">
        <f>LARGE(($L40:$AF40),2)</f>
        <v>184.3817787418655</v>
      </c>
      <c r="I40" s="120">
        <f>LARGE(($L40:$AF40),3)</f>
        <v>181.20649651972155</v>
      </c>
      <c r="J40" s="19">
        <f>SUM(G40+H40+I40)</f>
        <v>571.08278075609257</v>
      </c>
      <c r="K40" s="20"/>
      <c r="L40" s="21" t="str">
        <f>IF(ISNA(VLOOKUP($C40,'Mt. Sima Canada Cup BA'!$A$17:$H$100,8,FALSE))=TRUE,"0",VLOOKUP($C40,'Mt. Sima Canada Cup BA'!$A$17:$H$100,8,FALSE))</f>
        <v>0</v>
      </c>
      <c r="M40" s="21" t="str">
        <f>IF(ISNA(VLOOKUP($C40,'Mt. Sima Canada Cup SS'!$A$17:$H$100,8,FALSE))=TRUE,"0",VLOOKUP($C40,'Mt. Sima Canada Cup SS'!$A$17:$H$100,8,FALSE))</f>
        <v>0</v>
      </c>
      <c r="N40" s="89" t="str">
        <f>IF(ISNA(VLOOKUP($C40,'CF TT Day 1'!$A$17:$H$100,8,FALSE))=TRUE,"0",VLOOKUP($C40,'CF TT Day 1'!$A$17:$H$100,8,FALSE))</f>
        <v>0</v>
      </c>
      <c r="O40" s="89" t="str">
        <f>IF(ISNA(VLOOKUP($C40,'CF TT Day 2'!$A$17:$H$100,8,FALSE))=TRUE,"0",VLOOKUP($C40,'CF TT Day 2'!$A$17:$H$100,8,FALSE))</f>
        <v>0</v>
      </c>
      <c r="P40" s="89" t="str">
        <f>IF(ISNA(VLOOKUP($C40,'Mammoth NorAM SS'!$A$17:$H$100,8,FALSE))=TRUE,"0",VLOOKUP($C40,'Mammoth NorAM SS'!$A$17:$H$100,8,FALSE))</f>
        <v>0</v>
      </c>
      <c r="Q40" s="89">
        <f>IF(ISNA(VLOOKUP($C40,'BVSC TT Day 1'!$A$17:$H$97,8,FALSE))=TRUE,"0",VLOOKUP($C40,'BVSC TT Day 1'!$A$17:$H$97,8,FALSE))</f>
        <v>154.78841870824053</v>
      </c>
      <c r="R40" s="89">
        <f>IF(ISNA(VLOOKUP($C40,'BVSC TT Day 2'!$A$17:$H$98,8,FALSE))=TRUE,"0",VLOOKUP($C40,'BVSC TT Day 2'!$A$17:$H$98,8,FALSE))</f>
        <v>184.3817787418655</v>
      </c>
      <c r="S40" s="89">
        <f>IF(ISNA(VLOOKUP($C40,'Alpine Groms'!$A$17:$H$76,8,FALSE))=TRUE,"0",VLOOKUP($C40,'Alpine Groms'!$A$17:$H$76,8,FALSE))</f>
        <v>100</v>
      </c>
      <c r="T40" s="89">
        <f>IF(ISNA(VLOOKUP($C40,'Beaver Groms'!$A$17:$H$79,8,FALSE))=TRUE,"0",VLOOKUP($C40,'Beaver Groms'!$A$17:$H$79,8,FALSE))</f>
        <v>100</v>
      </c>
      <c r="U40" s="89" t="str">
        <f>IF(ISNA(VLOOKUP($C40,'Fortune Fz'!$A$17:$H$79,8,FALSE))=TRUE,"0",VLOOKUP($C40,'Fortune Fz'!$A$17:$H$79,8,FALSE))</f>
        <v>0</v>
      </c>
      <c r="V40" s="89" t="str">
        <f>IF(ISNA(VLOOKUP($C40,'Aspen Open SS'!$A$17:$H$79,8,FALSE))=TRUE,"0",VLOOKUP($C40,'Aspen Open SS'!$A$17:$H$79,8,FALSE))</f>
        <v>0</v>
      </c>
      <c r="W40" s="89" t="str">
        <f>IF(ISNA(VLOOKUP($C40,'Aspen Open BA'!$A$17:$H$79,8,FALSE))=TRUE,"0",VLOOKUP($C40,'Aspen Open BA'!$A$17:$H$79,8,FALSE))</f>
        <v>0</v>
      </c>
      <c r="X40" s="89">
        <f>IF(ISNA(VLOOKUP($C40,'TT Prov SS'!$A$17:$H$79,8,FALSE))=TRUE,"0",VLOOKUP($C40,'TT Prov SS'!$A$17:$H$79,8,FALSE))</f>
        <v>181.20649651972155</v>
      </c>
      <c r="Y40" s="89">
        <f>IF(ISNA(VLOOKUP($C40,'TT Prov HP'!$A$17:$H$74,8,FALSE))=TRUE,"0",VLOOKUP($C40,'TT Prov HP'!$A$17:$H$74,8,FALSE))</f>
        <v>205.49450549450549</v>
      </c>
      <c r="Z40" s="89" t="str">
        <f>IF(ISNA(VLOOKUP($C40,'Calgary NorAm SS'!$A$17:$H$42,8,FALSE))=TRUE,"0",VLOOKUP($C40,'Calgary NorAm SS'!$A$17:$H$42,8,FALSE))</f>
        <v>0</v>
      </c>
      <c r="AA40" s="89" t="str">
        <f>IF(ISNA(VLOOKUP($C40,'Calgary NorAm BA'!$A$17:$H$42,8,FALSE))=TRUE,"0",VLOOKUP($C40,'Calgary NorAm BA'!$A$17:$H$42,8,FALSE))</f>
        <v>0</v>
      </c>
      <c r="AB40" s="89" t="str">
        <f>IF(ISNA(VLOOKUP($C40,'Calgary NorAm HP'!$A$17:$H$42,8,FALSE))=TRUE,"0",VLOOKUP($C40,'Calgary NorAm HP'!$A$17:$H$42,8,FALSE))</f>
        <v>0</v>
      </c>
      <c r="AC40" s="89" t="str">
        <f>IF(ISNA(VLOOKUP($C40,'Park City NorAm BA'!$A$17:$H$42,8,FALSE))=TRUE,"0",VLOOKUP($C40,'Park City NorAm BA'!$A$17:$H$42,8,FALSE))</f>
        <v>0</v>
      </c>
      <c r="AD40" s="89" t="str">
        <f>IF(ISNA(VLOOKUP($C40,'Park City NorAm SS d1'!$A$17:$H$42,8,FALSE))=TRUE,"0",VLOOKUP($C40,'Park City NorAm SS d1'!$A$17:$H$42,8,FALSE))</f>
        <v>0</v>
      </c>
      <c r="AE40" s="89" t="str">
        <f>IF(ISNA(VLOOKUP($C40,'Park City NorAm SS d2'!$A$17:$H$42,8,FALSE))=TRUE,"0",VLOOKUP($C40,'Park City NorAm SS d2'!$A$17:$H$42,8,FALSE))</f>
        <v>0</v>
      </c>
      <c r="AF40" s="89" t="str">
        <f>IF(ISNA(VLOOKUP($C40,'MSLM CC SS'!$A$17:$H$37,8,FALSE))=TRUE,"0",VLOOKUP($C40,'MSLM CC SS'!$A$17:$H$37,8,FALSE))</f>
        <v>0</v>
      </c>
    </row>
    <row r="41" spans="1:32" ht="20" customHeight="1" x14ac:dyDescent="0.15">
      <c r="A41" s="172" t="s">
        <v>55</v>
      </c>
      <c r="B41" s="172" t="s">
        <v>203</v>
      </c>
      <c r="C41" s="183" t="s">
        <v>134</v>
      </c>
      <c r="D41" s="172"/>
      <c r="E41" s="172">
        <f>F41</f>
        <v>36</v>
      </c>
      <c r="F41" s="19">
        <f>RANK(J41,$J$6:$J$60,0)</f>
        <v>36</v>
      </c>
      <c r="G41" s="120">
        <f>LARGE(($L41:$AF41),1)</f>
        <v>225.59652928416486</v>
      </c>
      <c r="H41" s="120">
        <f>LARGE(($L41:$AF41),2)</f>
        <v>213.80846325167039</v>
      </c>
      <c r="I41" s="120">
        <f>LARGE(($L41:$AF41),3)</f>
        <v>100</v>
      </c>
      <c r="J41" s="19">
        <f>SUM(G41+H41+I41)</f>
        <v>539.40499253583528</v>
      </c>
      <c r="K41" s="20"/>
      <c r="L41" s="21" t="str">
        <f>IF(ISNA(VLOOKUP($C41,'Mt. Sima Canada Cup BA'!$A$17:$H$100,8,FALSE))=TRUE,"0",VLOOKUP($C41,'Mt. Sima Canada Cup BA'!$A$17:$H$100,8,FALSE))</f>
        <v>0</v>
      </c>
      <c r="M41" s="21" t="str">
        <f>IF(ISNA(VLOOKUP($C41,'Mt. Sima Canada Cup SS'!$A$17:$H$100,8,FALSE))=TRUE,"0",VLOOKUP($C41,'Mt. Sima Canada Cup SS'!$A$17:$H$100,8,FALSE))</f>
        <v>0</v>
      </c>
      <c r="N41" s="89" t="str">
        <f>IF(ISNA(VLOOKUP($C41,'CF TT Day 1'!$A$17:$H$100,8,FALSE))=TRUE,"0",VLOOKUP($C41,'CF TT Day 1'!$A$17:$H$100,8,FALSE))</f>
        <v>0</v>
      </c>
      <c r="O41" s="89" t="str">
        <f>IF(ISNA(VLOOKUP($C41,'CF TT Day 2'!$A$17:$H$100,8,FALSE))=TRUE,"0",VLOOKUP($C41,'CF TT Day 2'!$A$17:$H$100,8,FALSE))</f>
        <v>0</v>
      </c>
      <c r="P41" s="89" t="str">
        <f>IF(ISNA(VLOOKUP($C41,'Mammoth NorAM SS'!$A$17:$H$100,8,FALSE))=TRUE,"0",VLOOKUP($C41,'Mammoth NorAM SS'!$A$17:$H$100,8,FALSE))</f>
        <v>0</v>
      </c>
      <c r="Q41" s="89">
        <f>IF(ISNA(VLOOKUP($C41,'BVSC TT Day 1'!$A$17:$H$97,8,FALSE))=TRUE,"0",VLOOKUP($C41,'BVSC TT Day 1'!$A$17:$H$97,8,FALSE))</f>
        <v>213.80846325167039</v>
      </c>
      <c r="R41" s="89">
        <f>IF(ISNA(VLOOKUP($C41,'BVSC TT Day 2'!$A$17:$H$98,8,FALSE))=TRUE,"0",VLOOKUP($C41,'BVSC TT Day 2'!$A$17:$H$98,8,FALSE))</f>
        <v>225.59652928416486</v>
      </c>
      <c r="S41" s="89" t="str">
        <f>IF(ISNA(VLOOKUP($C41,'Alpine Groms'!$A$17:$H$76,8,FALSE))=TRUE,"0",VLOOKUP($C41,'Alpine Groms'!$A$17:$H$76,8,FALSE))</f>
        <v>0</v>
      </c>
      <c r="T41" s="89" t="str">
        <f>IF(ISNA(VLOOKUP($C41,'Beaver Groms'!$A$17:$H$79,8,FALSE))=TRUE,"0",VLOOKUP($C41,'Beaver Groms'!$A$17:$H$79,8,FALSE))</f>
        <v>0</v>
      </c>
      <c r="U41" s="89">
        <f>IF(ISNA(VLOOKUP($C41,'Fortune Fz'!$A$17:$H$79,8,FALSE))=TRUE,"0",VLOOKUP($C41,'Fortune Fz'!$A$17:$H$79,8,FALSE))</f>
        <v>100</v>
      </c>
      <c r="V41" s="89" t="str">
        <f>IF(ISNA(VLOOKUP($C41,'Aspen Open SS'!$A$17:$H$79,8,FALSE))=TRUE,"0",VLOOKUP($C41,'Aspen Open SS'!$A$17:$H$79,8,FALSE))</f>
        <v>0</v>
      </c>
      <c r="W41" s="89" t="str">
        <f>IF(ISNA(VLOOKUP($C41,'Aspen Open BA'!$A$17:$H$79,8,FALSE))=TRUE,"0",VLOOKUP($C41,'Aspen Open BA'!$A$17:$H$79,8,FALSE))</f>
        <v>0</v>
      </c>
      <c r="X41" s="89" t="str">
        <f>IF(ISNA(VLOOKUP($C41,'TT Prov SS'!$A$17:$H$79,8,FALSE))=TRUE,"0",VLOOKUP($C41,'TT Prov SS'!$A$17:$H$79,8,FALSE))</f>
        <v>0</v>
      </c>
      <c r="Y41" s="89" t="str">
        <f>IF(ISNA(VLOOKUP($C41,'TT Prov HP'!$A$17:$H$74,8,FALSE))=TRUE,"0",VLOOKUP($C41,'TT Prov HP'!$A$17:$H$74,8,FALSE))</f>
        <v>0</v>
      </c>
      <c r="Z41" s="89" t="str">
        <f>IF(ISNA(VLOOKUP($C41,'Calgary NorAm SS'!$A$17:$H$42,8,FALSE))=TRUE,"0",VLOOKUP($C41,'Calgary NorAm SS'!$A$17:$H$42,8,FALSE))</f>
        <v>0</v>
      </c>
      <c r="AA41" s="89" t="str">
        <f>IF(ISNA(VLOOKUP($C41,'Calgary NorAm BA'!$A$17:$H$42,8,FALSE))=TRUE,"0",VLOOKUP($C41,'Calgary NorAm BA'!$A$17:$H$42,8,FALSE))</f>
        <v>0</v>
      </c>
      <c r="AB41" s="89" t="str">
        <f>IF(ISNA(VLOOKUP($C41,'Calgary NorAm HP'!$A$17:$H$42,8,FALSE))=TRUE,"0",VLOOKUP($C41,'Calgary NorAm HP'!$A$17:$H$42,8,FALSE))</f>
        <v>0</v>
      </c>
      <c r="AC41" s="89" t="str">
        <f>IF(ISNA(VLOOKUP($C41,'Park City NorAm BA'!$A$17:$H$42,8,FALSE))=TRUE,"0",VLOOKUP($C41,'Park City NorAm BA'!$A$17:$H$42,8,FALSE))</f>
        <v>0</v>
      </c>
      <c r="AD41" s="89" t="str">
        <f>IF(ISNA(VLOOKUP($C41,'Park City NorAm SS d1'!$A$17:$H$42,8,FALSE))=TRUE,"0",VLOOKUP($C41,'Park City NorAm SS d1'!$A$17:$H$42,8,FALSE))</f>
        <v>0</v>
      </c>
      <c r="AE41" s="89" t="str">
        <f>IF(ISNA(VLOOKUP($C41,'Park City NorAm SS d2'!$A$17:$H$42,8,FALSE))=TRUE,"0",VLOOKUP($C41,'Park City NorAm SS d2'!$A$17:$H$42,8,FALSE))</f>
        <v>0</v>
      </c>
      <c r="AF41" s="89" t="str">
        <f>IF(ISNA(VLOOKUP($C41,'MSLM CC SS'!$A$17:$H$37,8,FALSE))=TRUE,"0",VLOOKUP($C41,'MSLM CC SS'!$A$17:$H$37,8,FALSE))</f>
        <v>0</v>
      </c>
    </row>
    <row r="42" spans="1:32" ht="20" customHeight="1" x14ac:dyDescent="0.15">
      <c r="A42" s="172" t="s">
        <v>44</v>
      </c>
      <c r="B42" s="172" t="s">
        <v>170</v>
      </c>
      <c r="C42" s="183" t="s">
        <v>198</v>
      </c>
      <c r="D42" s="172"/>
      <c r="E42" s="172">
        <f>F42</f>
        <v>37</v>
      </c>
      <c r="F42" s="19">
        <f>RANK(J42,$J$6:$J$60,0)</f>
        <v>37</v>
      </c>
      <c r="G42" s="120">
        <f>LARGE(($L42:$AF42),1)</f>
        <v>269.25754060324829</v>
      </c>
      <c r="H42" s="120">
        <f>LARGE(($L42:$AF42),2)</f>
        <v>200.65934065934067</v>
      </c>
      <c r="I42" s="121">
        <v>0</v>
      </c>
      <c r="J42" s="19">
        <f>SUM(G42+H42+I42)</f>
        <v>469.91688126258896</v>
      </c>
      <c r="K42" s="20"/>
      <c r="L42" s="21" t="str">
        <f>IF(ISNA(VLOOKUP($C42,'Mt. Sima Canada Cup BA'!$A$17:$H$100,8,FALSE))=TRUE,"0",VLOOKUP($C42,'Mt. Sima Canada Cup BA'!$A$17:$H$100,8,FALSE))</f>
        <v>0</v>
      </c>
      <c r="M42" s="21" t="str">
        <f>IF(ISNA(VLOOKUP($C42,'Mt. Sima Canada Cup SS'!$A$17:$H$100,8,FALSE))=TRUE,"0",VLOOKUP($C42,'Mt. Sima Canada Cup SS'!$A$17:$H$100,8,FALSE))</f>
        <v>0</v>
      </c>
      <c r="N42" s="89" t="str">
        <f>IF(ISNA(VLOOKUP($C42,'CF TT Day 1'!$A$17:$H$100,8,FALSE))=TRUE,"0",VLOOKUP($C42,'CF TT Day 1'!$A$17:$H$100,8,FALSE))</f>
        <v>0</v>
      </c>
      <c r="O42" s="89" t="str">
        <f>IF(ISNA(VLOOKUP($C42,'CF TT Day 2'!$A$17:$H$100,8,FALSE))=TRUE,"0",VLOOKUP($C42,'CF TT Day 2'!$A$17:$H$100,8,FALSE))</f>
        <v>0</v>
      </c>
      <c r="P42" s="89" t="str">
        <f>IF(ISNA(VLOOKUP($C42,'Mammoth NorAM SS'!$A$17:$H$100,8,FALSE))=TRUE,"0",VLOOKUP($C42,'Mammoth NorAM SS'!$A$17:$H$100,8,FALSE))</f>
        <v>0</v>
      </c>
      <c r="Q42" s="89" t="str">
        <f>IF(ISNA(VLOOKUP($C42,'BVSC TT Day 1'!$A$17:$H$97,8,FALSE))=TRUE,"0",VLOOKUP($C42,'BVSC TT Day 1'!$A$17:$H$97,8,FALSE))</f>
        <v>0</v>
      </c>
      <c r="R42" s="89" t="str">
        <f>IF(ISNA(VLOOKUP($C42,'BVSC TT Day 2'!$A$17:$H$98,8,FALSE))=TRUE,"0",VLOOKUP($C42,'BVSC TT Day 2'!$A$17:$H$98,8,FALSE))</f>
        <v>0</v>
      </c>
      <c r="S42" s="89" t="str">
        <f>IF(ISNA(VLOOKUP($C42,'Alpine Groms'!$A$17:$H$76,8,FALSE))=TRUE,"0",VLOOKUP($C42,'Alpine Groms'!$A$17:$H$76,8,FALSE))</f>
        <v>0</v>
      </c>
      <c r="T42" s="89" t="str">
        <f>IF(ISNA(VLOOKUP($C42,'Beaver Groms'!$A$17:$H$79,8,FALSE))=TRUE,"0",VLOOKUP($C42,'Beaver Groms'!$A$17:$H$79,8,FALSE))</f>
        <v>0</v>
      </c>
      <c r="U42" s="89" t="str">
        <f>IF(ISNA(VLOOKUP($C42,'Fortune Fz'!$A$17:$H$79,8,FALSE))=TRUE,"0",VLOOKUP($C42,'Fortune Fz'!$A$17:$H$79,8,FALSE))</f>
        <v>0</v>
      </c>
      <c r="V42" s="89" t="str">
        <f>IF(ISNA(VLOOKUP($C42,'Aspen Open SS'!$A$17:$H$79,8,FALSE))=TRUE,"0",VLOOKUP($C42,'Aspen Open SS'!$A$17:$H$79,8,FALSE))</f>
        <v>0</v>
      </c>
      <c r="W42" s="89" t="str">
        <f>IF(ISNA(VLOOKUP($C42,'Aspen Open BA'!$A$17:$H$79,8,FALSE))=TRUE,"0",VLOOKUP($C42,'Aspen Open BA'!$A$17:$H$79,8,FALSE))</f>
        <v>0</v>
      </c>
      <c r="X42" s="89">
        <f>IF(ISNA(VLOOKUP($C42,'TT Prov SS'!$A$17:$H$79,8,FALSE))=TRUE,"0",VLOOKUP($C42,'TT Prov SS'!$A$17:$H$79,8,FALSE))</f>
        <v>269.25754060324829</v>
      </c>
      <c r="Y42" s="89">
        <f>IF(ISNA(VLOOKUP($C42,'TT Prov HP'!$A$17:$H$74,8,FALSE))=TRUE,"0",VLOOKUP($C42,'TT Prov HP'!$A$17:$H$74,8,FALSE))</f>
        <v>200.65934065934067</v>
      </c>
      <c r="Z42" s="89" t="str">
        <f>IF(ISNA(VLOOKUP($C42,'Calgary NorAm SS'!$A$17:$H$42,8,FALSE))=TRUE,"0",VLOOKUP($C42,'Calgary NorAm SS'!$A$17:$H$42,8,FALSE))</f>
        <v>0</v>
      </c>
      <c r="AA42" s="89" t="str">
        <f>IF(ISNA(VLOOKUP($C42,'Calgary NorAm BA'!$A$17:$H$42,8,FALSE))=TRUE,"0",VLOOKUP($C42,'Calgary NorAm BA'!$A$17:$H$42,8,FALSE))</f>
        <v>0</v>
      </c>
      <c r="AB42" s="89" t="str">
        <f>IF(ISNA(VLOOKUP($C42,'Calgary NorAm HP'!$A$17:$H$42,8,FALSE))=TRUE,"0",VLOOKUP($C42,'Calgary NorAm HP'!$A$17:$H$42,8,FALSE))</f>
        <v>0</v>
      </c>
      <c r="AC42" s="89" t="str">
        <f>IF(ISNA(VLOOKUP($C42,'Park City NorAm BA'!$A$17:$H$42,8,FALSE))=TRUE,"0",VLOOKUP($C42,'Park City NorAm BA'!$A$17:$H$42,8,FALSE))</f>
        <v>0</v>
      </c>
      <c r="AD42" s="89" t="str">
        <f>IF(ISNA(VLOOKUP($C42,'Park City NorAm SS d1'!$A$17:$H$42,8,FALSE))=TRUE,"0",VLOOKUP($C42,'Park City NorAm SS d1'!$A$17:$H$42,8,FALSE))</f>
        <v>0</v>
      </c>
      <c r="AE42" s="89" t="str">
        <f>IF(ISNA(VLOOKUP($C42,'Park City NorAm SS d2'!$A$17:$H$42,8,FALSE))=TRUE,"0",VLOOKUP($C42,'Park City NorAm SS d2'!$A$17:$H$42,8,FALSE))</f>
        <v>0</v>
      </c>
      <c r="AF42" s="89" t="str">
        <f>IF(ISNA(VLOOKUP($C42,'MSLM CC SS'!$A$17:$H$37,8,FALSE))=TRUE,"0",VLOOKUP($C42,'MSLM CC SS'!$A$17:$H$37,8,FALSE))</f>
        <v>0</v>
      </c>
    </row>
    <row r="43" spans="1:32" ht="20" customHeight="1" x14ac:dyDescent="0.15">
      <c r="A43" s="172" t="s">
        <v>101</v>
      </c>
      <c r="B43" s="172" t="s">
        <v>170</v>
      </c>
      <c r="C43" s="183" t="s">
        <v>140</v>
      </c>
      <c r="D43" s="172"/>
      <c r="E43" s="172">
        <f>F43</f>
        <v>38</v>
      </c>
      <c r="F43" s="19">
        <f>RANK(J43,$J$6:$J$60,0)</f>
        <v>38</v>
      </c>
      <c r="G43" s="120">
        <f>LARGE(($L43:$AF43),1)</f>
        <v>196.31236442516271</v>
      </c>
      <c r="H43" s="120">
        <f>LARGE(($L43:$AF43),2)</f>
        <v>171.49220489977728</v>
      </c>
      <c r="I43" s="120">
        <f>LARGE(($L43:$AF43),3)</f>
        <v>100</v>
      </c>
      <c r="J43" s="19">
        <f>SUM(G43+H43+I43)</f>
        <v>467.80456932493996</v>
      </c>
      <c r="K43" s="20"/>
      <c r="L43" s="21" t="str">
        <f>IF(ISNA(VLOOKUP($C43,'Mt. Sima Canada Cup BA'!$A$17:$H$100,8,FALSE))=TRUE,"0",VLOOKUP($C43,'Mt. Sima Canada Cup BA'!$A$17:$H$100,8,FALSE))</f>
        <v>0</v>
      </c>
      <c r="M43" s="21" t="str">
        <f>IF(ISNA(VLOOKUP($C43,'Mt. Sima Canada Cup SS'!$A$17:$H$100,8,FALSE))=TRUE,"0",VLOOKUP($C43,'Mt. Sima Canada Cup SS'!$A$17:$H$100,8,FALSE))</f>
        <v>0</v>
      </c>
      <c r="N43" s="89" t="str">
        <f>IF(ISNA(VLOOKUP($C43,'CF TT Day 1'!$A$17:$H$100,8,FALSE))=TRUE,"0",VLOOKUP($C43,'CF TT Day 1'!$A$17:$H$100,8,FALSE))</f>
        <v>0</v>
      </c>
      <c r="O43" s="89" t="str">
        <f>IF(ISNA(VLOOKUP($C43,'CF TT Day 2'!$A$17:$H$100,8,FALSE))=TRUE,"0",VLOOKUP($C43,'CF TT Day 2'!$A$17:$H$100,8,FALSE))</f>
        <v>0</v>
      </c>
      <c r="P43" s="89" t="str">
        <f>IF(ISNA(VLOOKUP($C43,'Mammoth NorAM SS'!$A$17:$H$100,8,FALSE))=TRUE,"0",VLOOKUP($C43,'Mammoth NorAM SS'!$A$17:$H$100,8,FALSE))</f>
        <v>0</v>
      </c>
      <c r="Q43" s="89">
        <f>IF(ISNA(VLOOKUP($C43,'BVSC TT Day 1'!$A$17:$H$97,8,FALSE))=TRUE,"0",VLOOKUP($C43,'BVSC TT Day 1'!$A$17:$H$97,8,FALSE))</f>
        <v>171.49220489977728</v>
      </c>
      <c r="R43" s="89">
        <f>IF(ISNA(VLOOKUP($C43,'BVSC TT Day 2'!$A$17:$H$98,8,FALSE))=TRUE,"0",VLOOKUP($C43,'BVSC TT Day 2'!$A$17:$H$98,8,FALSE))</f>
        <v>196.31236442516271</v>
      </c>
      <c r="S43" s="89">
        <f>IF(ISNA(VLOOKUP($C43,'Alpine Groms'!$A$17:$H$76,8,FALSE))=TRUE,"0",VLOOKUP($C43,'Alpine Groms'!$A$17:$H$76,8,FALSE))</f>
        <v>100</v>
      </c>
      <c r="T43" s="89">
        <f>IF(ISNA(VLOOKUP($C43,'Beaver Groms'!$A$17:$H$79,8,FALSE))=TRUE,"0",VLOOKUP($C43,'Beaver Groms'!$A$17:$H$79,8,FALSE))</f>
        <v>100</v>
      </c>
      <c r="U43" s="89" t="str">
        <f>IF(ISNA(VLOOKUP($C43,'Fortune Fz'!$A$17:$H$79,8,FALSE))=TRUE,"0",VLOOKUP($C43,'Fortune Fz'!$A$17:$H$79,8,FALSE))</f>
        <v>0</v>
      </c>
      <c r="V43" s="89" t="str">
        <f>IF(ISNA(VLOOKUP($C43,'Aspen Open SS'!$A$17:$H$79,8,FALSE))=TRUE,"0",VLOOKUP($C43,'Aspen Open SS'!$A$17:$H$79,8,FALSE))</f>
        <v>0</v>
      </c>
      <c r="W43" s="89" t="str">
        <f>IF(ISNA(VLOOKUP($C43,'Aspen Open BA'!$A$17:$H$79,8,FALSE))=TRUE,"0",VLOOKUP($C43,'Aspen Open BA'!$A$17:$H$79,8,FALSE))</f>
        <v>0</v>
      </c>
      <c r="X43" s="89" t="str">
        <f>IF(ISNA(VLOOKUP($C43,'TT Prov SS'!$A$17:$H$79,8,FALSE))=TRUE,"0",VLOOKUP($C43,'TT Prov SS'!$A$17:$H$79,8,FALSE))</f>
        <v>0</v>
      </c>
      <c r="Y43" s="89" t="str">
        <f>IF(ISNA(VLOOKUP($C43,'TT Prov HP'!$A$17:$H$74,8,FALSE))=TRUE,"0",VLOOKUP($C43,'TT Prov HP'!$A$17:$H$74,8,FALSE))</f>
        <v>0</v>
      </c>
      <c r="Z43" s="89" t="str">
        <f>IF(ISNA(VLOOKUP($C43,'Calgary NorAm SS'!$A$17:$H$42,8,FALSE))=TRUE,"0",VLOOKUP($C43,'Calgary NorAm SS'!$A$17:$H$42,8,FALSE))</f>
        <v>0</v>
      </c>
      <c r="AA43" s="89" t="str">
        <f>IF(ISNA(VLOOKUP($C43,'Calgary NorAm BA'!$A$17:$H$42,8,FALSE))=TRUE,"0",VLOOKUP($C43,'Calgary NorAm BA'!$A$17:$H$42,8,FALSE))</f>
        <v>0</v>
      </c>
      <c r="AB43" s="89" t="str">
        <f>IF(ISNA(VLOOKUP($C43,'Calgary NorAm HP'!$A$17:$H$42,8,FALSE))=TRUE,"0",VLOOKUP($C43,'Calgary NorAm HP'!$A$17:$H$42,8,FALSE))</f>
        <v>0</v>
      </c>
      <c r="AC43" s="89" t="str">
        <f>IF(ISNA(VLOOKUP($C43,'Park City NorAm BA'!$A$17:$H$42,8,FALSE))=TRUE,"0",VLOOKUP($C43,'Park City NorAm BA'!$A$17:$H$42,8,FALSE))</f>
        <v>0</v>
      </c>
      <c r="AD43" s="89" t="str">
        <f>IF(ISNA(VLOOKUP($C43,'Park City NorAm SS d1'!$A$17:$H$42,8,FALSE))=TRUE,"0",VLOOKUP($C43,'Park City NorAm SS d1'!$A$17:$H$42,8,FALSE))</f>
        <v>0</v>
      </c>
      <c r="AE43" s="89" t="str">
        <f>IF(ISNA(VLOOKUP($C43,'Park City NorAm SS d2'!$A$17:$H$42,8,FALSE))=TRUE,"0",VLOOKUP($C43,'Park City NorAm SS d2'!$A$17:$H$42,8,FALSE))</f>
        <v>0</v>
      </c>
      <c r="AF43" s="89" t="str">
        <f>IF(ISNA(VLOOKUP($C43,'MSLM CC SS'!$A$17:$H$37,8,FALSE))=TRUE,"0",VLOOKUP($C43,'MSLM CC SS'!$A$17:$H$37,8,FALSE))</f>
        <v>0</v>
      </c>
    </row>
    <row r="44" spans="1:32" ht="20" customHeight="1" x14ac:dyDescent="0.15">
      <c r="A44" s="172" t="s">
        <v>101</v>
      </c>
      <c r="B44" s="172" t="s">
        <v>170</v>
      </c>
      <c r="C44" s="183" t="s">
        <v>142</v>
      </c>
      <c r="D44" s="172"/>
      <c r="E44" s="172">
        <f>F44</f>
        <v>39</v>
      </c>
      <c r="F44" s="19">
        <f>RANK(J44,$J$6:$J$60,0)</f>
        <v>39</v>
      </c>
      <c r="G44" s="120">
        <f>LARGE(($L44:$AF44),1)</f>
        <v>213.1090487238979</v>
      </c>
      <c r="H44" s="120">
        <f>LARGE(($L44:$AF44),2)</f>
        <v>146.99331848552339</v>
      </c>
      <c r="I44" s="120">
        <f>LARGE(($L44:$AF44),3)</f>
        <v>100</v>
      </c>
      <c r="J44" s="19">
        <f>SUM(G44+H44+I44)</f>
        <v>460.10236720942129</v>
      </c>
      <c r="K44" s="20"/>
      <c r="L44" s="21" t="str">
        <f>IF(ISNA(VLOOKUP($C44,'Mt. Sima Canada Cup BA'!$A$17:$H$100,8,FALSE))=TRUE,"0",VLOOKUP($C44,'Mt. Sima Canada Cup BA'!$A$17:$H$100,8,FALSE))</f>
        <v>0</v>
      </c>
      <c r="M44" s="21" t="str">
        <f>IF(ISNA(VLOOKUP($C44,'Mt. Sima Canada Cup SS'!$A$17:$H$100,8,FALSE))=TRUE,"0",VLOOKUP($C44,'Mt. Sima Canada Cup SS'!$A$17:$H$100,8,FALSE))</f>
        <v>0</v>
      </c>
      <c r="N44" s="89" t="str">
        <f>IF(ISNA(VLOOKUP($C44,'CF TT Day 1'!$A$17:$H$100,8,FALSE))=TRUE,"0",VLOOKUP($C44,'CF TT Day 1'!$A$17:$H$100,8,FALSE))</f>
        <v>0</v>
      </c>
      <c r="O44" s="89" t="str">
        <f>IF(ISNA(VLOOKUP($C44,'CF TT Day 2'!$A$17:$H$100,8,FALSE))=TRUE,"0",VLOOKUP($C44,'CF TT Day 2'!$A$17:$H$100,8,FALSE))</f>
        <v>0</v>
      </c>
      <c r="P44" s="89" t="str">
        <f>IF(ISNA(VLOOKUP($C44,'Mammoth NorAM SS'!$A$17:$H$100,8,FALSE))=TRUE,"0",VLOOKUP($C44,'Mammoth NorAM SS'!$A$17:$H$100,8,FALSE))</f>
        <v>0</v>
      </c>
      <c r="Q44" s="89">
        <f>IF(ISNA(VLOOKUP($C44,'BVSC TT Day 1'!$A$17:$H$97,8,FALSE))=TRUE,"0",VLOOKUP($C44,'BVSC TT Day 1'!$A$17:$H$97,8,FALSE))</f>
        <v>146.99331848552339</v>
      </c>
      <c r="R44" s="89">
        <f>IF(ISNA(VLOOKUP($C44,'BVSC TT Day 2'!$A$17:$H$98,8,FALSE))=TRUE,"0",VLOOKUP($C44,'BVSC TT Day 2'!$A$17:$H$98,8,FALSE))</f>
        <v>79.175704989154013</v>
      </c>
      <c r="S44" s="89">
        <f>IF(ISNA(VLOOKUP($C44,'Alpine Groms'!$A$17:$H$76,8,FALSE))=TRUE,"0",VLOOKUP($C44,'Alpine Groms'!$A$17:$H$76,8,FALSE))</f>
        <v>100</v>
      </c>
      <c r="T44" s="89">
        <f>IF(ISNA(VLOOKUP($C44,'Beaver Groms'!$A$17:$H$79,8,FALSE))=TRUE,"0",VLOOKUP($C44,'Beaver Groms'!$A$17:$H$79,8,FALSE))</f>
        <v>100</v>
      </c>
      <c r="U44" s="89" t="str">
        <f>IF(ISNA(VLOOKUP($C44,'Fortune Fz'!$A$17:$H$79,8,FALSE))=TRUE,"0",VLOOKUP($C44,'Fortune Fz'!$A$17:$H$79,8,FALSE))</f>
        <v>0</v>
      </c>
      <c r="V44" s="89" t="str">
        <f>IF(ISNA(VLOOKUP($C44,'Aspen Open SS'!$A$17:$H$79,8,FALSE))=TRUE,"0",VLOOKUP($C44,'Aspen Open SS'!$A$17:$H$79,8,FALSE))</f>
        <v>0</v>
      </c>
      <c r="W44" s="89" t="str">
        <f>IF(ISNA(VLOOKUP($C44,'Aspen Open BA'!$A$17:$H$79,8,FALSE))=TRUE,"0",VLOOKUP($C44,'Aspen Open BA'!$A$17:$H$79,8,FALSE))</f>
        <v>0</v>
      </c>
      <c r="X44" s="89">
        <f>IF(ISNA(VLOOKUP($C44,'TT Prov SS'!$A$17:$H$79,8,FALSE))=TRUE,"0",VLOOKUP($C44,'TT Prov SS'!$A$17:$H$79,8,FALSE))</f>
        <v>213.1090487238979</v>
      </c>
      <c r="Y44" s="89" t="str">
        <f>IF(ISNA(VLOOKUP($C44,'TT Prov HP'!$A$17:$H$74,8,FALSE))=TRUE,"0",VLOOKUP($C44,'TT Prov HP'!$A$17:$H$74,8,FALSE))</f>
        <v>0</v>
      </c>
      <c r="Z44" s="89" t="str">
        <f>IF(ISNA(VLOOKUP($C44,'Calgary NorAm SS'!$A$17:$H$42,8,FALSE))=TRUE,"0",VLOOKUP($C44,'Calgary NorAm SS'!$A$17:$H$42,8,FALSE))</f>
        <v>0</v>
      </c>
      <c r="AA44" s="89" t="str">
        <f>IF(ISNA(VLOOKUP($C44,'Calgary NorAm BA'!$A$17:$H$42,8,FALSE))=TRUE,"0",VLOOKUP($C44,'Calgary NorAm BA'!$A$17:$H$42,8,FALSE))</f>
        <v>0</v>
      </c>
      <c r="AB44" s="89" t="str">
        <f>IF(ISNA(VLOOKUP($C44,'Calgary NorAm HP'!$A$17:$H$42,8,FALSE))=TRUE,"0",VLOOKUP($C44,'Calgary NorAm HP'!$A$17:$H$42,8,FALSE))</f>
        <v>0</v>
      </c>
      <c r="AC44" s="89" t="str">
        <f>IF(ISNA(VLOOKUP($C44,'Park City NorAm BA'!$A$17:$H$42,8,FALSE))=TRUE,"0",VLOOKUP($C44,'Park City NorAm BA'!$A$17:$H$42,8,FALSE))</f>
        <v>0</v>
      </c>
      <c r="AD44" s="89" t="str">
        <f>IF(ISNA(VLOOKUP($C44,'Park City NorAm SS d1'!$A$17:$H$42,8,FALSE))=TRUE,"0",VLOOKUP($C44,'Park City NorAm SS d1'!$A$17:$H$42,8,FALSE))</f>
        <v>0</v>
      </c>
      <c r="AE44" s="89" t="str">
        <f>IF(ISNA(VLOOKUP($C44,'Park City NorAm SS d2'!$A$17:$H$42,8,FALSE))=TRUE,"0",VLOOKUP($C44,'Park City NorAm SS d2'!$A$17:$H$42,8,FALSE))</f>
        <v>0</v>
      </c>
      <c r="AF44" s="89" t="str">
        <f>IF(ISNA(VLOOKUP($C44,'MSLM CC SS'!$A$17:$H$37,8,FALSE))=TRUE,"0",VLOOKUP($C44,'MSLM CC SS'!$A$17:$H$37,8,FALSE))</f>
        <v>0</v>
      </c>
    </row>
    <row r="45" spans="1:32" ht="20" customHeight="1" x14ac:dyDescent="0.15">
      <c r="A45" s="172" t="s">
        <v>100</v>
      </c>
      <c r="B45" s="172" t="s">
        <v>203</v>
      </c>
      <c r="C45" s="183" t="s">
        <v>143</v>
      </c>
      <c r="D45" s="172"/>
      <c r="E45" s="172">
        <f>F45</f>
        <v>40</v>
      </c>
      <c r="F45" s="19">
        <f>RANK(J45,$J$6:$J$60,0)</f>
        <v>40</v>
      </c>
      <c r="G45" s="120">
        <f>LARGE(($L45:$AF45),1)</f>
        <v>168.44547563805105</v>
      </c>
      <c r="H45" s="120">
        <f>LARGE(($L45:$AF45),2)</f>
        <v>149.67462039045554</v>
      </c>
      <c r="I45" s="120">
        <f>LARGE(($L45:$AF45),3)</f>
        <v>121.38084632516704</v>
      </c>
      <c r="J45" s="19">
        <f>SUM(G45+H45+I45)</f>
        <v>439.50094235367368</v>
      </c>
      <c r="K45" s="20"/>
      <c r="L45" s="21" t="str">
        <f>IF(ISNA(VLOOKUP($C45,'Mt. Sima Canada Cup BA'!$A$17:$H$100,8,FALSE))=TRUE,"0",VLOOKUP($C45,'Mt. Sima Canada Cup BA'!$A$17:$H$100,8,FALSE))</f>
        <v>0</v>
      </c>
      <c r="M45" s="21" t="str">
        <f>IF(ISNA(VLOOKUP($C45,'Mt. Sima Canada Cup SS'!$A$17:$H$100,8,FALSE))=TRUE,"0",VLOOKUP($C45,'Mt. Sima Canada Cup SS'!$A$17:$H$100,8,FALSE))</f>
        <v>0</v>
      </c>
      <c r="N45" s="89" t="str">
        <f>IF(ISNA(VLOOKUP($C45,'CF TT Day 1'!$A$17:$H$100,8,FALSE))=TRUE,"0",VLOOKUP($C45,'CF TT Day 1'!$A$17:$H$100,8,FALSE))</f>
        <v>0</v>
      </c>
      <c r="O45" s="89" t="str">
        <f>IF(ISNA(VLOOKUP($C45,'CF TT Day 2'!$A$17:$H$100,8,FALSE))=TRUE,"0",VLOOKUP($C45,'CF TT Day 2'!$A$17:$H$100,8,FALSE))</f>
        <v>0</v>
      </c>
      <c r="P45" s="89" t="str">
        <f>IF(ISNA(VLOOKUP($C45,'Mammoth NorAM SS'!$A$17:$H$100,8,FALSE))=TRUE,"0",VLOOKUP($C45,'Mammoth NorAM SS'!$A$17:$H$100,8,FALSE))</f>
        <v>0</v>
      </c>
      <c r="Q45" s="89">
        <f>IF(ISNA(VLOOKUP($C45,'BVSC TT Day 1'!$A$17:$H$97,8,FALSE))=TRUE,"0",VLOOKUP($C45,'BVSC TT Day 1'!$A$17:$H$97,8,FALSE))</f>
        <v>121.38084632516704</v>
      </c>
      <c r="R45" s="89">
        <f>IF(ISNA(VLOOKUP($C45,'BVSC TT Day 2'!$A$17:$H$98,8,FALSE))=TRUE,"0",VLOOKUP($C45,'BVSC TT Day 2'!$A$17:$H$98,8,FALSE))</f>
        <v>149.67462039045554</v>
      </c>
      <c r="S45" s="89" t="str">
        <f>IF(ISNA(VLOOKUP($C45,'Alpine Groms'!$A$17:$H$76,8,FALSE))=TRUE,"0",VLOOKUP($C45,'Alpine Groms'!$A$17:$H$76,8,FALSE))</f>
        <v>0</v>
      </c>
      <c r="T45" s="89" t="str">
        <f>IF(ISNA(VLOOKUP($C45,'Beaver Groms'!$A$17:$H$79,8,FALSE))=TRUE,"0",VLOOKUP($C45,'Beaver Groms'!$A$17:$H$79,8,FALSE))</f>
        <v>0</v>
      </c>
      <c r="U45" s="89" t="str">
        <f>IF(ISNA(VLOOKUP($C45,'Fortune Fz'!$A$17:$H$79,8,FALSE))=TRUE,"0",VLOOKUP($C45,'Fortune Fz'!$A$17:$H$79,8,FALSE))</f>
        <v>0</v>
      </c>
      <c r="V45" s="89" t="str">
        <f>IF(ISNA(VLOOKUP($C45,'Aspen Open SS'!$A$17:$H$79,8,FALSE))=TRUE,"0",VLOOKUP($C45,'Aspen Open SS'!$A$17:$H$79,8,FALSE))</f>
        <v>0</v>
      </c>
      <c r="W45" s="89" t="str">
        <f>IF(ISNA(VLOOKUP($C45,'Aspen Open BA'!$A$17:$H$79,8,FALSE))=TRUE,"0",VLOOKUP($C45,'Aspen Open BA'!$A$17:$H$79,8,FALSE))</f>
        <v>0</v>
      </c>
      <c r="X45" s="89">
        <f>IF(ISNA(VLOOKUP($C45,'TT Prov SS'!$A$17:$H$79,8,FALSE))=TRUE,"0",VLOOKUP($C45,'TT Prov SS'!$A$17:$H$79,8,FALSE))</f>
        <v>168.44547563805105</v>
      </c>
      <c r="Y45" s="89" t="str">
        <f>IF(ISNA(VLOOKUP($C45,'TT Prov HP'!$A$17:$H$74,8,FALSE))=TRUE,"0",VLOOKUP($C45,'TT Prov HP'!$A$17:$H$74,8,FALSE))</f>
        <v>0</v>
      </c>
      <c r="Z45" s="89" t="str">
        <f>IF(ISNA(VLOOKUP($C45,'Calgary NorAm SS'!$A$17:$H$42,8,FALSE))=TRUE,"0",VLOOKUP($C45,'Calgary NorAm SS'!$A$17:$H$42,8,FALSE))</f>
        <v>0</v>
      </c>
      <c r="AA45" s="89" t="str">
        <f>IF(ISNA(VLOOKUP($C45,'Calgary NorAm BA'!$A$17:$H$42,8,FALSE))=TRUE,"0",VLOOKUP($C45,'Calgary NorAm BA'!$A$17:$H$42,8,FALSE))</f>
        <v>0</v>
      </c>
      <c r="AB45" s="89" t="str">
        <f>IF(ISNA(VLOOKUP($C45,'Calgary NorAm HP'!$A$17:$H$42,8,FALSE))=TRUE,"0",VLOOKUP($C45,'Calgary NorAm HP'!$A$17:$H$42,8,FALSE))</f>
        <v>0</v>
      </c>
      <c r="AC45" s="89" t="str">
        <f>IF(ISNA(VLOOKUP($C45,'Park City NorAm BA'!$A$17:$H$42,8,FALSE))=TRUE,"0",VLOOKUP($C45,'Park City NorAm BA'!$A$17:$H$42,8,FALSE))</f>
        <v>0</v>
      </c>
      <c r="AD45" s="89" t="str">
        <f>IF(ISNA(VLOOKUP($C45,'Park City NorAm SS d1'!$A$17:$H$42,8,FALSE))=TRUE,"0",VLOOKUP($C45,'Park City NorAm SS d1'!$A$17:$H$42,8,FALSE))</f>
        <v>0</v>
      </c>
      <c r="AE45" s="89" t="str">
        <f>IF(ISNA(VLOOKUP($C45,'Park City NorAm SS d2'!$A$17:$H$42,8,FALSE))=TRUE,"0",VLOOKUP($C45,'Park City NorAm SS d2'!$A$17:$H$42,8,FALSE))</f>
        <v>0</v>
      </c>
      <c r="AF45" s="89" t="str">
        <f>IF(ISNA(VLOOKUP($C45,'MSLM CC SS'!$A$17:$H$37,8,FALSE))=TRUE,"0",VLOOKUP($C45,'MSLM CC SS'!$A$17:$H$37,8,FALSE))</f>
        <v>0</v>
      </c>
    </row>
    <row r="46" spans="1:32" ht="20" customHeight="1" x14ac:dyDescent="0.15">
      <c r="A46" s="172" t="s">
        <v>55</v>
      </c>
      <c r="B46" s="172" t="s">
        <v>177</v>
      </c>
      <c r="C46" s="183" t="s">
        <v>95</v>
      </c>
      <c r="D46" s="172"/>
      <c r="E46" s="172">
        <f>F46</f>
        <v>41</v>
      </c>
      <c r="F46" s="19">
        <f>RANK(J46,$J$6:$J$60,0)</f>
        <v>41</v>
      </c>
      <c r="G46" s="120">
        <f>LARGE(($L46:$AF46),1)</f>
        <v>179.90654205607478</v>
      </c>
      <c r="H46" s="120">
        <f>LARGE(($L46:$AF46),2)</f>
        <v>102.56410256410255</v>
      </c>
      <c r="I46" s="120">
        <f>LARGE(($L46:$AF46),3)</f>
        <v>100</v>
      </c>
      <c r="J46" s="19">
        <f>SUM(G46+H46+I46)</f>
        <v>382.47064462017732</v>
      </c>
      <c r="K46" s="20"/>
      <c r="L46" s="21" t="str">
        <f>IF(ISNA(VLOOKUP($C46,'Mt. Sima Canada Cup BA'!$A$17:$H$100,8,FALSE))=TRUE,"0",VLOOKUP($C46,'Mt. Sima Canada Cup BA'!$A$17:$H$100,8,FALSE))</f>
        <v>0</v>
      </c>
      <c r="M46" s="21" t="str">
        <f>IF(ISNA(VLOOKUP($C46,'Mt. Sima Canada Cup SS'!$A$17:$H$100,8,FALSE))=TRUE,"0",VLOOKUP($C46,'Mt. Sima Canada Cup SS'!$A$17:$H$100,8,FALSE))</f>
        <v>0</v>
      </c>
      <c r="N46" s="89">
        <f>IF(ISNA(VLOOKUP($C46,'CF TT Day 1'!$A$17:$H$100,8,FALSE))=TRUE,"0",VLOOKUP($C46,'CF TT Day 1'!$A$17:$H$100,8,FALSE))</f>
        <v>179.90654205607478</v>
      </c>
      <c r="O46" s="89">
        <f>IF(ISNA(VLOOKUP($C46,'CF TT Day 2'!$A$17:$H$100,8,FALSE))=TRUE,"0",VLOOKUP($C46,'CF TT Day 2'!$A$17:$H$100,8,FALSE))</f>
        <v>102.56410256410255</v>
      </c>
      <c r="P46" s="89" t="str">
        <f>IF(ISNA(VLOOKUP($C46,'Mammoth NorAM SS'!$A$17:$H$100,8,FALSE))=TRUE,"0",VLOOKUP($C46,'Mammoth NorAM SS'!$A$17:$H$100,8,FALSE))</f>
        <v>0</v>
      </c>
      <c r="Q46" s="89" t="str">
        <f>IF(ISNA(VLOOKUP($C46,'BVSC TT Day 1'!$A$17:$H$97,8,FALSE))=TRUE,"0",VLOOKUP($C46,'BVSC TT Day 1'!$A$17:$H$97,8,FALSE))</f>
        <v>0</v>
      </c>
      <c r="R46" s="89" t="str">
        <f>IF(ISNA(VLOOKUP($C46,'BVSC TT Day 2'!$A$17:$H$98,8,FALSE))=TRUE,"0",VLOOKUP($C46,'BVSC TT Day 2'!$A$17:$H$98,8,FALSE))</f>
        <v>0</v>
      </c>
      <c r="S46" s="89" t="str">
        <f>IF(ISNA(VLOOKUP($C46,'Alpine Groms'!$A$17:$H$76,8,FALSE))=TRUE,"0",VLOOKUP($C46,'Alpine Groms'!$A$17:$H$76,8,FALSE))</f>
        <v>0</v>
      </c>
      <c r="T46" s="89" t="str">
        <f>IF(ISNA(VLOOKUP($C46,'Beaver Groms'!$A$17:$H$79,8,FALSE))=TRUE,"0",VLOOKUP($C46,'Beaver Groms'!$A$17:$H$79,8,FALSE))</f>
        <v>0</v>
      </c>
      <c r="U46" s="89">
        <f>IF(ISNA(VLOOKUP($C46,'Fortune Fz'!$A$17:$H$79,8,FALSE))=TRUE,"0",VLOOKUP($C46,'Fortune Fz'!$A$17:$H$79,8,FALSE))</f>
        <v>100</v>
      </c>
      <c r="V46" s="89" t="str">
        <f>IF(ISNA(VLOOKUP($C46,'Aspen Open SS'!$A$17:$H$79,8,FALSE))=TRUE,"0",VLOOKUP($C46,'Aspen Open SS'!$A$17:$H$79,8,FALSE))</f>
        <v>0</v>
      </c>
      <c r="W46" s="89" t="str">
        <f>IF(ISNA(VLOOKUP($C46,'Aspen Open BA'!$A$17:$H$79,8,FALSE))=TRUE,"0",VLOOKUP($C46,'Aspen Open BA'!$A$17:$H$79,8,FALSE))</f>
        <v>0</v>
      </c>
      <c r="X46" s="89" t="str">
        <f>IF(ISNA(VLOOKUP($C46,'TT Prov SS'!$A$17:$H$79,8,FALSE))=TRUE,"0",VLOOKUP($C46,'TT Prov SS'!$A$17:$H$79,8,FALSE))</f>
        <v>0</v>
      </c>
      <c r="Y46" s="89" t="str">
        <f>IF(ISNA(VLOOKUP($C46,'TT Prov HP'!$A$17:$H$74,8,FALSE))=TRUE,"0",VLOOKUP($C46,'TT Prov HP'!$A$17:$H$74,8,FALSE))</f>
        <v>0</v>
      </c>
      <c r="Z46" s="89" t="str">
        <f>IF(ISNA(VLOOKUP($C46,'Calgary NorAm SS'!$A$17:$H$42,8,FALSE))=TRUE,"0",VLOOKUP($C46,'Calgary NorAm SS'!$A$17:$H$42,8,FALSE))</f>
        <v>0</v>
      </c>
      <c r="AA46" s="89" t="str">
        <f>IF(ISNA(VLOOKUP($C46,'Calgary NorAm BA'!$A$17:$H$42,8,FALSE))=TRUE,"0",VLOOKUP($C46,'Calgary NorAm BA'!$A$17:$H$42,8,FALSE))</f>
        <v>0</v>
      </c>
      <c r="AB46" s="89" t="str">
        <f>IF(ISNA(VLOOKUP($C46,'Calgary NorAm HP'!$A$17:$H$42,8,FALSE))=TRUE,"0",VLOOKUP($C46,'Calgary NorAm HP'!$A$17:$H$42,8,FALSE))</f>
        <v>0</v>
      </c>
      <c r="AC46" s="89" t="str">
        <f>IF(ISNA(VLOOKUP($C46,'Park City NorAm BA'!$A$17:$H$42,8,FALSE))=TRUE,"0",VLOOKUP($C46,'Park City NorAm BA'!$A$17:$H$42,8,FALSE))</f>
        <v>0</v>
      </c>
      <c r="AD46" s="89" t="str">
        <f>IF(ISNA(VLOOKUP($C46,'Park City NorAm SS d1'!$A$17:$H$42,8,FALSE))=TRUE,"0",VLOOKUP($C46,'Park City NorAm SS d1'!$A$17:$H$42,8,FALSE))</f>
        <v>0</v>
      </c>
      <c r="AE46" s="89" t="str">
        <f>IF(ISNA(VLOOKUP($C46,'Park City NorAm SS d2'!$A$17:$H$42,8,FALSE))=TRUE,"0",VLOOKUP($C46,'Park City NorAm SS d2'!$A$17:$H$42,8,FALSE))</f>
        <v>0</v>
      </c>
      <c r="AF46" s="89" t="str">
        <f>IF(ISNA(VLOOKUP($C46,'MSLM CC SS'!$A$17:$H$37,8,FALSE))=TRUE,"0",VLOOKUP($C46,'MSLM CC SS'!$A$17:$H$37,8,FALSE))</f>
        <v>0</v>
      </c>
    </row>
    <row r="47" spans="1:32" ht="20" customHeight="1" x14ac:dyDescent="0.15">
      <c r="A47" s="172" t="s">
        <v>102</v>
      </c>
      <c r="B47" s="172" t="s">
        <v>262</v>
      </c>
      <c r="C47" s="184" t="s">
        <v>196</v>
      </c>
      <c r="D47" s="172"/>
      <c r="E47" s="172">
        <f>F47</f>
        <v>42</v>
      </c>
      <c r="F47" s="19">
        <f>RANK(J47,$J$6:$J$60,0)</f>
        <v>42</v>
      </c>
      <c r="G47" s="120">
        <f>LARGE(($L47:$AF47),1)</f>
        <v>364.96519721577732</v>
      </c>
      <c r="H47" s="121">
        <v>0</v>
      </c>
      <c r="I47" s="121">
        <v>0</v>
      </c>
      <c r="J47" s="19">
        <f>SUM(G47+H47+I47)</f>
        <v>364.96519721577732</v>
      </c>
      <c r="K47" s="20"/>
      <c r="L47" s="21" t="str">
        <f>IF(ISNA(VLOOKUP($C47,'Mt. Sima Canada Cup BA'!$A$17:$H$100,8,FALSE))=TRUE,"0",VLOOKUP($C47,'Mt. Sima Canada Cup BA'!$A$17:$H$100,8,FALSE))</f>
        <v>0</v>
      </c>
      <c r="M47" s="21" t="str">
        <f>IF(ISNA(VLOOKUP($C47,'Mt. Sima Canada Cup SS'!$A$17:$H$100,8,FALSE))=TRUE,"0",VLOOKUP($C47,'Mt. Sima Canada Cup SS'!$A$17:$H$100,8,FALSE))</f>
        <v>0</v>
      </c>
      <c r="N47" s="89" t="str">
        <f>IF(ISNA(VLOOKUP($C47,'CF TT Day 1'!$A$17:$H$100,8,FALSE))=TRUE,"0",VLOOKUP($C47,'CF TT Day 1'!$A$17:$H$100,8,FALSE))</f>
        <v>0</v>
      </c>
      <c r="O47" s="89" t="str">
        <f>IF(ISNA(VLOOKUP($C47,'CF TT Day 2'!$A$17:$H$100,8,FALSE))=TRUE,"0",VLOOKUP($C47,'CF TT Day 2'!$A$17:$H$100,8,FALSE))</f>
        <v>0</v>
      </c>
      <c r="P47" s="89" t="str">
        <f>IF(ISNA(VLOOKUP($C47,'Mammoth NorAM SS'!$A$17:$H$100,8,FALSE))=TRUE,"0",VLOOKUP($C47,'Mammoth NorAM SS'!$A$17:$H$100,8,FALSE))</f>
        <v>0</v>
      </c>
      <c r="Q47" s="89" t="str">
        <f>IF(ISNA(VLOOKUP($C47,'BVSC TT Day 1'!$A$17:$H$97,8,FALSE))=TRUE,"0",VLOOKUP($C47,'BVSC TT Day 1'!$A$17:$H$97,8,FALSE))</f>
        <v>0</v>
      </c>
      <c r="R47" s="89" t="str">
        <f>IF(ISNA(VLOOKUP($C47,'BVSC TT Day 2'!$A$17:$H$98,8,FALSE))=TRUE,"0",VLOOKUP($C47,'BVSC TT Day 2'!$A$17:$H$98,8,FALSE))</f>
        <v>0</v>
      </c>
      <c r="S47" s="89" t="str">
        <f>IF(ISNA(VLOOKUP($C47,'Alpine Groms'!$A$17:$H$76,8,FALSE))=TRUE,"0",VLOOKUP($C47,'Alpine Groms'!$A$17:$H$76,8,FALSE))</f>
        <v>0</v>
      </c>
      <c r="T47" s="89" t="str">
        <f>IF(ISNA(VLOOKUP($C47,'Beaver Groms'!$A$17:$H$79,8,FALSE))=TRUE,"0",VLOOKUP($C47,'Beaver Groms'!$A$17:$H$79,8,FALSE))</f>
        <v>0</v>
      </c>
      <c r="U47" s="89" t="str">
        <f>IF(ISNA(VLOOKUP($C47,'Fortune Fz'!$A$17:$H$79,8,FALSE))=TRUE,"0",VLOOKUP($C47,'Fortune Fz'!$A$17:$H$79,8,FALSE))</f>
        <v>0</v>
      </c>
      <c r="V47" s="89" t="str">
        <f>IF(ISNA(VLOOKUP($C47,'Aspen Open SS'!$A$17:$H$79,8,FALSE))=TRUE,"0",VLOOKUP($C47,'Aspen Open SS'!$A$17:$H$79,8,FALSE))</f>
        <v>0</v>
      </c>
      <c r="W47" s="89" t="str">
        <f>IF(ISNA(VLOOKUP($C47,'Aspen Open BA'!$A$17:$H$79,8,FALSE))=TRUE,"0",VLOOKUP($C47,'Aspen Open BA'!$A$17:$H$79,8,FALSE))</f>
        <v>0</v>
      </c>
      <c r="X47" s="89">
        <f>IF(ISNA(VLOOKUP($C47,'TT Prov SS'!$A$17:$H$79,8,FALSE))=TRUE,"0",VLOOKUP($C47,'TT Prov SS'!$A$17:$H$79,8,FALSE))</f>
        <v>364.96519721577732</v>
      </c>
      <c r="Y47" s="89" t="str">
        <f>IF(ISNA(VLOOKUP($C47,'TT Prov HP'!$A$17:$H$74,8,FALSE))=TRUE,"0",VLOOKUP($C47,'TT Prov HP'!$A$17:$H$74,8,FALSE))</f>
        <v>0</v>
      </c>
      <c r="Z47" s="89" t="str">
        <f>IF(ISNA(VLOOKUP($C47,'Calgary NorAm SS'!$A$17:$H$42,8,FALSE))=TRUE,"0",VLOOKUP($C47,'Calgary NorAm SS'!$A$17:$H$42,8,FALSE))</f>
        <v>0</v>
      </c>
      <c r="AA47" s="89" t="str">
        <f>IF(ISNA(VLOOKUP($C47,'Calgary NorAm BA'!$A$17:$H$42,8,FALSE))=TRUE,"0",VLOOKUP($C47,'Calgary NorAm BA'!$A$17:$H$42,8,FALSE))</f>
        <v>0</v>
      </c>
      <c r="AB47" s="89" t="str">
        <f>IF(ISNA(VLOOKUP($C47,'Calgary NorAm HP'!$A$17:$H$42,8,FALSE))=TRUE,"0",VLOOKUP($C47,'Calgary NorAm HP'!$A$17:$H$42,8,FALSE))</f>
        <v>0</v>
      </c>
      <c r="AC47" s="89" t="str">
        <f>IF(ISNA(VLOOKUP($C47,'Park City NorAm BA'!$A$17:$H$42,8,FALSE))=TRUE,"0",VLOOKUP($C47,'Park City NorAm BA'!$A$17:$H$42,8,FALSE))</f>
        <v>0</v>
      </c>
      <c r="AD47" s="89" t="str">
        <f>IF(ISNA(VLOOKUP($C47,'Park City NorAm SS d1'!$A$17:$H$42,8,FALSE))=TRUE,"0",VLOOKUP($C47,'Park City NorAm SS d1'!$A$17:$H$42,8,FALSE))</f>
        <v>0</v>
      </c>
      <c r="AE47" s="89" t="str">
        <f>IF(ISNA(VLOOKUP($C47,'Park City NorAm SS d2'!$A$17:$H$42,8,FALSE))=TRUE,"0",VLOOKUP($C47,'Park City NorAm SS d2'!$A$17:$H$42,8,FALSE))</f>
        <v>0</v>
      </c>
      <c r="AF47" s="89" t="str">
        <f>IF(ISNA(VLOOKUP($C47,'MSLM CC SS'!$A$17:$H$37,8,FALSE))=TRUE,"0",VLOOKUP($C47,'MSLM CC SS'!$A$17:$H$37,8,FALSE))</f>
        <v>0</v>
      </c>
    </row>
    <row r="48" spans="1:32" ht="20" customHeight="1" x14ac:dyDescent="0.15">
      <c r="A48" s="172" t="s">
        <v>100</v>
      </c>
      <c r="B48" s="172" t="s">
        <v>177</v>
      </c>
      <c r="C48" s="183" t="s">
        <v>145</v>
      </c>
      <c r="D48" s="172"/>
      <c r="E48" s="172">
        <f>F48</f>
        <v>43</v>
      </c>
      <c r="F48" s="19">
        <f>RANK(J48,$J$6:$J$60,0)</f>
        <v>43</v>
      </c>
      <c r="G48" s="120">
        <f>LARGE(($L48:$AF48),1)</f>
        <v>143.16702819956615</v>
      </c>
      <c r="H48" s="120">
        <f>LARGE(($L48:$AF48),2)</f>
        <v>140.37122969837588</v>
      </c>
      <c r="I48" s="120">
        <f>LARGE(($L48:$AF48),3)</f>
        <v>76.837416481069056</v>
      </c>
      <c r="J48" s="19">
        <f>SUM(G48+H48+I48)</f>
        <v>360.37567437901106</v>
      </c>
      <c r="K48" s="20"/>
      <c r="L48" s="21" t="str">
        <f>IF(ISNA(VLOOKUP($C48,'Mt. Sima Canada Cup BA'!$A$17:$H$100,8,FALSE))=TRUE,"0",VLOOKUP($C48,'Mt. Sima Canada Cup BA'!$A$17:$H$100,8,FALSE))</f>
        <v>0</v>
      </c>
      <c r="M48" s="21" t="str">
        <f>IF(ISNA(VLOOKUP($C48,'Mt. Sima Canada Cup SS'!$A$17:$H$100,8,FALSE))=TRUE,"0",VLOOKUP($C48,'Mt. Sima Canada Cup SS'!$A$17:$H$100,8,FALSE))</f>
        <v>0</v>
      </c>
      <c r="N48" s="89" t="str">
        <f>IF(ISNA(VLOOKUP($C48,'CF TT Day 1'!$A$17:$H$100,8,FALSE))=TRUE,"0",VLOOKUP($C48,'CF TT Day 1'!$A$17:$H$100,8,FALSE))</f>
        <v>0</v>
      </c>
      <c r="O48" s="89" t="str">
        <f>IF(ISNA(VLOOKUP($C48,'CF TT Day 2'!$A$17:$H$100,8,FALSE))=TRUE,"0",VLOOKUP($C48,'CF TT Day 2'!$A$17:$H$100,8,FALSE))</f>
        <v>0</v>
      </c>
      <c r="P48" s="89" t="str">
        <f>IF(ISNA(VLOOKUP($C48,'Mammoth NorAM SS'!$A$17:$H$100,8,FALSE))=TRUE,"0",VLOOKUP($C48,'Mammoth NorAM SS'!$A$17:$H$100,8,FALSE))</f>
        <v>0</v>
      </c>
      <c r="Q48" s="89">
        <f>IF(ISNA(VLOOKUP($C48,'BVSC TT Day 1'!$A$17:$H$97,8,FALSE))=TRUE,"0",VLOOKUP($C48,'BVSC TT Day 1'!$A$17:$H$97,8,FALSE))</f>
        <v>76.837416481069056</v>
      </c>
      <c r="R48" s="89">
        <f>IF(ISNA(VLOOKUP($C48,'BVSC TT Day 2'!$A$17:$H$98,8,FALSE))=TRUE,"0",VLOOKUP($C48,'BVSC TT Day 2'!$A$17:$H$98,8,FALSE))</f>
        <v>143.16702819956615</v>
      </c>
      <c r="S48" s="89" t="str">
        <f>IF(ISNA(VLOOKUP($C48,'Alpine Groms'!$A$17:$H$76,8,FALSE))=TRUE,"0",VLOOKUP($C48,'Alpine Groms'!$A$17:$H$76,8,FALSE))</f>
        <v>0</v>
      </c>
      <c r="T48" s="89" t="str">
        <f>IF(ISNA(VLOOKUP($C48,'Beaver Groms'!$A$17:$H$79,8,FALSE))=TRUE,"0",VLOOKUP($C48,'Beaver Groms'!$A$17:$H$79,8,FALSE))</f>
        <v>0</v>
      </c>
      <c r="U48" s="89" t="str">
        <f>IF(ISNA(VLOOKUP($C48,'Fortune Fz'!$A$17:$H$79,8,FALSE))=TRUE,"0",VLOOKUP($C48,'Fortune Fz'!$A$17:$H$79,8,FALSE))</f>
        <v>0</v>
      </c>
      <c r="V48" s="89" t="str">
        <f>IF(ISNA(VLOOKUP($C48,'Aspen Open SS'!$A$17:$H$79,8,FALSE))=TRUE,"0",VLOOKUP($C48,'Aspen Open SS'!$A$17:$H$79,8,FALSE))</f>
        <v>0</v>
      </c>
      <c r="W48" s="89" t="str">
        <f>IF(ISNA(VLOOKUP($C48,'Aspen Open BA'!$A$17:$H$79,8,FALSE))=TRUE,"0",VLOOKUP($C48,'Aspen Open BA'!$A$17:$H$79,8,FALSE))</f>
        <v>0</v>
      </c>
      <c r="X48" s="89">
        <f>IF(ISNA(VLOOKUP($C48,'TT Prov SS'!$A$17:$H$79,8,FALSE))=TRUE,"0",VLOOKUP($C48,'TT Prov SS'!$A$17:$H$79,8,FALSE))</f>
        <v>140.37122969837588</v>
      </c>
      <c r="Y48" s="89" t="str">
        <f>IF(ISNA(VLOOKUP($C48,'TT Prov HP'!$A$17:$H$74,8,FALSE))=TRUE,"0",VLOOKUP($C48,'TT Prov HP'!$A$17:$H$74,8,FALSE))</f>
        <v>0</v>
      </c>
      <c r="Z48" s="89" t="str">
        <f>IF(ISNA(VLOOKUP($C48,'Calgary NorAm SS'!$A$17:$H$42,8,FALSE))=TRUE,"0",VLOOKUP($C48,'Calgary NorAm SS'!$A$17:$H$42,8,FALSE))</f>
        <v>0</v>
      </c>
      <c r="AA48" s="89" t="str">
        <f>IF(ISNA(VLOOKUP($C48,'Calgary NorAm BA'!$A$17:$H$42,8,FALSE))=TRUE,"0",VLOOKUP($C48,'Calgary NorAm BA'!$A$17:$H$42,8,FALSE))</f>
        <v>0</v>
      </c>
      <c r="AB48" s="89" t="str">
        <f>IF(ISNA(VLOOKUP($C48,'Calgary NorAm HP'!$A$17:$H$42,8,FALSE))=TRUE,"0",VLOOKUP($C48,'Calgary NorAm HP'!$A$17:$H$42,8,FALSE))</f>
        <v>0</v>
      </c>
      <c r="AC48" s="89" t="str">
        <f>IF(ISNA(VLOOKUP($C48,'Park City NorAm BA'!$A$17:$H$42,8,FALSE))=TRUE,"0",VLOOKUP($C48,'Park City NorAm BA'!$A$17:$H$42,8,FALSE))</f>
        <v>0</v>
      </c>
      <c r="AD48" s="89" t="str">
        <f>IF(ISNA(VLOOKUP($C48,'Park City NorAm SS d1'!$A$17:$H$42,8,FALSE))=TRUE,"0",VLOOKUP($C48,'Park City NorAm SS d1'!$A$17:$H$42,8,FALSE))</f>
        <v>0</v>
      </c>
      <c r="AE48" s="89" t="str">
        <f>IF(ISNA(VLOOKUP($C48,'Park City NorAm SS d2'!$A$17:$H$42,8,FALSE))=TRUE,"0",VLOOKUP($C48,'Park City NorAm SS d2'!$A$17:$H$42,8,FALSE))</f>
        <v>0</v>
      </c>
      <c r="AF48" s="89" t="str">
        <f>IF(ISNA(VLOOKUP($C48,'MSLM CC SS'!$A$17:$H$37,8,FALSE))=TRUE,"0",VLOOKUP($C48,'MSLM CC SS'!$A$17:$H$37,8,FALSE))</f>
        <v>0</v>
      </c>
    </row>
    <row r="49" spans="1:32" ht="20" customHeight="1" x14ac:dyDescent="0.15">
      <c r="A49" s="172" t="s">
        <v>55</v>
      </c>
      <c r="B49" s="172" t="s">
        <v>170</v>
      </c>
      <c r="C49" s="183" t="s">
        <v>96</v>
      </c>
      <c r="D49" s="172"/>
      <c r="E49" s="172">
        <f>F49</f>
        <v>44</v>
      </c>
      <c r="F49" s="19">
        <f>RANK(J49,$J$6:$J$60,0)</f>
        <v>44</v>
      </c>
      <c r="G49" s="120">
        <f>LARGE(($L49:$AF49),1)</f>
        <v>222.22222222222223</v>
      </c>
      <c r="H49" s="120">
        <f>LARGE(($L49:$AF49),2)</f>
        <v>128.50467289719629</v>
      </c>
      <c r="I49" s="121">
        <v>0</v>
      </c>
      <c r="J49" s="19">
        <f>SUM(G49+H49+I49)</f>
        <v>350.72689511941849</v>
      </c>
      <c r="K49" s="20"/>
      <c r="L49" s="21" t="str">
        <f>IF(ISNA(VLOOKUP($C49,'Mt. Sima Canada Cup BA'!$A$17:$H$100,8,FALSE))=TRUE,"0",VLOOKUP($C49,'Mt. Sima Canada Cup BA'!$A$17:$H$100,8,FALSE))</f>
        <v>0</v>
      </c>
      <c r="M49" s="21" t="str">
        <f>IF(ISNA(VLOOKUP($C49,'Mt. Sima Canada Cup SS'!$A$17:$H$100,8,FALSE))=TRUE,"0",VLOOKUP($C49,'Mt. Sima Canada Cup SS'!$A$17:$H$100,8,FALSE))</f>
        <v>0</v>
      </c>
      <c r="N49" s="89">
        <f>IF(ISNA(VLOOKUP($C49,'CF TT Day 1'!$A$17:$H$100,8,FALSE))=TRUE,"0",VLOOKUP($C49,'CF TT Day 1'!$A$17:$H$100,8,FALSE))</f>
        <v>128.50467289719629</v>
      </c>
      <c r="O49" s="89">
        <f>IF(ISNA(VLOOKUP($C49,'CF TT Day 2'!$A$17:$H$100,8,FALSE))=TRUE,"0",VLOOKUP($C49,'CF TT Day 2'!$A$17:$H$100,8,FALSE))</f>
        <v>222.22222222222223</v>
      </c>
      <c r="P49" s="89" t="str">
        <f>IF(ISNA(VLOOKUP($C49,'Mammoth NorAM SS'!$A$17:$H$100,8,FALSE))=TRUE,"0",VLOOKUP($C49,'Mammoth NorAM SS'!$A$17:$H$100,8,FALSE))</f>
        <v>0</v>
      </c>
      <c r="Q49" s="89" t="str">
        <f>IF(ISNA(VLOOKUP($C49,'BVSC TT Day 1'!$A$17:$H$97,8,FALSE))=TRUE,"0",VLOOKUP($C49,'BVSC TT Day 1'!$A$17:$H$97,8,FALSE))</f>
        <v>0</v>
      </c>
      <c r="R49" s="89" t="str">
        <f>IF(ISNA(VLOOKUP($C49,'BVSC TT Day 2'!$A$17:$H$98,8,FALSE))=TRUE,"0",VLOOKUP($C49,'BVSC TT Day 2'!$A$17:$H$98,8,FALSE))</f>
        <v>0</v>
      </c>
      <c r="S49" s="89" t="str">
        <f>IF(ISNA(VLOOKUP($C49,'Alpine Groms'!$A$17:$H$76,8,FALSE))=TRUE,"0",VLOOKUP($C49,'Alpine Groms'!$A$17:$H$76,8,FALSE))</f>
        <v>0</v>
      </c>
      <c r="T49" s="89" t="str">
        <f>IF(ISNA(VLOOKUP($C49,'Beaver Groms'!$A$17:$H$79,8,FALSE))=TRUE,"0",VLOOKUP($C49,'Beaver Groms'!$A$17:$H$79,8,FALSE))</f>
        <v>0</v>
      </c>
      <c r="U49" s="89" t="str">
        <f>IF(ISNA(VLOOKUP($C49,'Fortune Fz'!$A$17:$H$79,8,FALSE))=TRUE,"0",VLOOKUP($C49,'Fortune Fz'!$A$17:$H$79,8,FALSE))</f>
        <v>0</v>
      </c>
      <c r="V49" s="89" t="str">
        <f>IF(ISNA(VLOOKUP($C49,'Aspen Open SS'!$A$17:$H$79,8,FALSE))=TRUE,"0",VLOOKUP($C49,'Aspen Open SS'!$A$17:$H$79,8,FALSE))</f>
        <v>0</v>
      </c>
      <c r="W49" s="89" t="str">
        <f>IF(ISNA(VLOOKUP($C49,'Aspen Open BA'!$A$17:$H$79,8,FALSE))=TRUE,"0",VLOOKUP($C49,'Aspen Open BA'!$A$17:$H$79,8,FALSE))</f>
        <v>0</v>
      </c>
      <c r="X49" s="89" t="str">
        <f>IF(ISNA(VLOOKUP($C49,'TT Prov SS'!$A$17:$H$79,8,FALSE))=TRUE,"0",VLOOKUP($C49,'TT Prov SS'!$A$17:$H$79,8,FALSE))</f>
        <v>0</v>
      </c>
      <c r="Y49" s="89" t="str">
        <f>IF(ISNA(VLOOKUP($C49,'TT Prov HP'!$A$17:$H$74,8,FALSE))=TRUE,"0",VLOOKUP($C49,'TT Prov HP'!$A$17:$H$74,8,FALSE))</f>
        <v>0</v>
      </c>
      <c r="Z49" s="89" t="str">
        <f>IF(ISNA(VLOOKUP($C49,'Calgary NorAm SS'!$A$17:$H$42,8,FALSE))=TRUE,"0",VLOOKUP($C49,'Calgary NorAm SS'!$A$17:$H$42,8,FALSE))</f>
        <v>0</v>
      </c>
      <c r="AA49" s="89" t="str">
        <f>IF(ISNA(VLOOKUP($C49,'Calgary NorAm BA'!$A$17:$H$42,8,FALSE))=TRUE,"0",VLOOKUP($C49,'Calgary NorAm BA'!$A$17:$H$42,8,FALSE))</f>
        <v>0</v>
      </c>
      <c r="AB49" s="89" t="str">
        <f>IF(ISNA(VLOOKUP($C49,'Calgary NorAm HP'!$A$17:$H$42,8,FALSE))=TRUE,"0",VLOOKUP($C49,'Calgary NorAm HP'!$A$17:$H$42,8,FALSE))</f>
        <v>0</v>
      </c>
      <c r="AC49" s="89" t="str">
        <f>IF(ISNA(VLOOKUP($C49,'Park City NorAm BA'!$A$17:$H$42,8,FALSE))=TRUE,"0",VLOOKUP($C49,'Park City NorAm BA'!$A$17:$H$42,8,FALSE))</f>
        <v>0</v>
      </c>
      <c r="AD49" s="89" t="str">
        <f>IF(ISNA(VLOOKUP($C49,'Park City NorAm SS d1'!$A$17:$H$42,8,FALSE))=TRUE,"0",VLOOKUP($C49,'Park City NorAm SS d1'!$A$17:$H$42,8,FALSE))</f>
        <v>0</v>
      </c>
      <c r="AE49" s="89" t="str">
        <f>IF(ISNA(VLOOKUP($C49,'Park City NorAm SS d2'!$A$17:$H$42,8,FALSE))=TRUE,"0",VLOOKUP($C49,'Park City NorAm SS d2'!$A$17:$H$42,8,FALSE))</f>
        <v>0</v>
      </c>
      <c r="AF49" s="89" t="str">
        <f>IF(ISNA(VLOOKUP($C49,'MSLM CC SS'!$A$17:$H$37,8,FALSE))=TRUE,"0",VLOOKUP($C49,'MSLM CC SS'!$A$17:$H$37,8,FALSE))</f>
        <v>0</v>
      </c>
    </row>
    <row r="50" spans="1:32" ht="20" customHeight="1" x14ac:dyDescent="0.15">
      <c r="A50" s="172" t="s">
        <v>55</v>
      </c>
      <c r="B50" s="172" t="s">
        <v>177</v>
      </c>
      <c r="C50" s="183" t="s">
        <v>88</v>
      </c>
      <c r="D50" s="172"/>
      <c r="E50" s="172">
        <f>F50</f>
        <v>45</v>
      </c>
      <c r="F50" s="19">
        <f>RANK(J50,$J$6:$J$60,0)</f>
        <v>45</v>
      </c>
      <c r="G50" s="120">
        <f>LARGE(($L50:$AF50),1)</f>
        <v>290.8878504672897</v>
      </c>
      <c r="H50" s="121">
        <v>0</v>
      </c>
      <c r="I50" s="121">
        <v>0</v>
      </c>
      <c r="J50" s="19">
        <f>SUM(G50+H50+I50)</f>
        <v>290.8878504672897</v>
      </c>
      <c r="K50" s="20"/>
      <c r="L50" s="21" t="str">
        <f>IF(ISNA(VLOOKUP($C50,'Mt. Sima Canada Cup BA'!$A$17:$H$100,8,FALSE))=TRUE,"0",VLOOKUP($C50,'Mt. Sima Canada Cup BA'!$A$17:$H$100,8,FALSE))</f>
        <v>0</v>
      </c>
      <c r="M50" s="21" t="str">
        <f>IF(ISNA(VLOOKUP($C50,'Mt. Sima Canada Cup SS'!$A$17:$H$100,8,FALSE))=TRUE,"0",VLOOKUP($C50,'Mt. Sima Canada Cup SS'!$A$17:$H$100,8,FALSE))</f>
        <v>0</v>
      </c>
      <c r="N50" s="89">
        <f>IF(ISNA(VLOOKUP($C50,'CF TT Day 1'!$A$17:$H$100,8,FALSE))=TRUE,"0",VLOOKUP($C50,'CF TT Day 1'!$A$17:$H$100,8,FALSE))</f>
        <v>290.8878504672897</v>
      </c>
      <c r="O50" s="89" t="str">
        <f>IF(ISNA(VLOOKUP($C50,'CF TT Day 2'!$A$17:$H$100,8,FALSE))=TRUE,"0",VLOOKUP($C50,'CF TT Day 2'!$A$17:$H$100,8,FALSE))</f>
        <v>0</v>
      </c>
      <c r="P50" s="89" t="str">
        <f>IF(ISNA(VLOOKUP($C50,'Mammoth NorAM SS'!$A$17:$H$100,8,FALSE))=TRUE,"0",VLOOKUP($C50,'Mammoth NorAM SS'!$A$17:$H$100,8,FALSE))</f>
        <v>0</v>
      </c>
      <c r="Q50" s="89" t="str">
        <f>IF(ISNA(VLOOKUP($C50,'BVSC TT Day 1'!$A$17:$H$97,8,FALSE))=TRUE,"0",VLOOKUP($C50,'BVSC TT Day 1'!$A$17:$H$97,8,FALSE))</f>
        <v>0</v>
      </c>
      <c r="R50" s="89" t="str">
        <f>IF(ISNA(VLOOKUP($C50,'BVSC TT Day 2'!$A$17:$H$98,8,FALSE))=TRUE,"0",VLOOKUP($C50,'BVSC TT Day 2'!$A$17:$H$98,8,FALSE))</f>
        <v>0</v>
      </c>
      <c r="S50" s="89" t="str">
        <f>IF(ISNA(VLOOKUP($C50,'Alpine Groms'!$A$17:$H$76,8,FALSE))=TRUE,"0",VLOOKUP($C50,'Alpine Groms'!$A$17:$H$76,8,FALSE))</f>
        <v>0</v>
      </c>
      <c r="T50" s="89" t="str">
        <f>IF(ISNA(VLOOKUP($C50,'Beaver Groms'!$A$17:$H$79,8,FALSE))=TRUE,"0",VLOOKUP($C50,'Beaver Groms'!$A$17:$H$79,8,FALSE))</f>
        <v>0</v>
      </c>
      <c r="U50" s="89" t="str">
        <f>IF(ISNA(VLOOKUP($C50,'Fortune Fz'!$A$17:$H$79,8,FALSE))=TRUE,"0",VLOOKUP($C50,'Fortune Fz'!$A$17:$H$79,8,FALSE))</f>
        <v>0</v>
      </c>
      <c r="V50" s="89" t="str">
        <f>IF(ISNA(VLOOKUP($C50,'Aspen Open SS'!$A$17:$H$79,8,FALSE))=TRUE,"0",VLOOKUP($C50,'Aspen Open SS'!$A$17:$H$79,8,FALSE))</f>
        <v>0</v>
      </c>
      <c r="W50" s="89" t="str">
        <f>IF(ISNA(VLOOKUP($C50,'Aspen Open BA'!$A$17:$H$79,8,FALSE))=TRUE,"0",VLOOKUP($C50,'Aspen Open BA'!$A$17:$H$79,8,FALSE))</f>
        <v>0</v>
      </c>
      <c r="X50" s="89" t="str">
        <f>IF(ISNA(VLOOKUP($C50,'TT Prov SS'!$A$17:$H$79,8,FALSE))=TRUE,"0",VLOOKUP($C50,'TT Prov SS'!$A$17:$H$79,8,FALSE))</f>
        <v>0</v>
      </c>
      <c r="Y50" s="89" t="str">
        <f>IF(ISNA(VLOOKUP($C50,'TT Prov HP'!$A$17:$H$74,8,FALSE))=TRUE,"0",VLOOKUP($C50,'TT Prov HP'!$A$17:$H$74,8,FALSE))</f>
        <v>0</v>
      </c>
      <c r="Z50" s="89" t="str">
        <f>IF(ISNA(VLOOKUP($C50,'Calgary NorAm SS'!$A$17:$H$42,8,FALSE))=TRUE,"0",VLOOKUP($C50,'Calgary NorAm SS'!$A$17:$H$42,8,FALSE))</f>
        <v>0</v>
      </c>
      <c r="AA50" s="89" t="str">
        <f>IF(ISNA(VLOOKUP($C50,'Calgary NorAm BA'!$A$17:$H$42,8,FALSE))=TRUE,"0",VLOOKUP($C50,'Calgary NorAm BA'!$A$17:$H$42,8,FALSE))</f>
        <v>0</v>
      </c>
      <c r="AB50" s="89" t="str">
        <f>IF(ISNA(VLOOKUP($C50,'Calgary NorAm HP'!$A$17:$H$42,8,FALSE))=TRUE,"0",VLOOKUP($C50,'Calgary NorAm HP'!$A$17:$H$42,8,FALSE))</f>
        <v>0</v>
      </c>
      <c r="AC50" s="89" t="str">
        <f>IF(ISNA(VLOOKUP($C50,'Park City NorAm BA'!$A$17:$H$42,8,FALSE))=TRUE,"0",VLOOKUP($C50,'Park City NorAm BA'!$A$17:$H$42,8,FALSE))</f>
        <v>0</v>
      </c>
      <c r="AD50" s="89" t="str">
        <f>IF(ISNA(VLOOKUP($C50,'Park City NorAm SS d1'!$A$17:$H$42,8,FALSE))=TRUE,"0",VLOOKUP($C50,'Park City NorAm SS d1'!$A$17:$H$42,8,FALSE))</f>
        <v>0</v>
      </c>
      <c r="AE50" s="89" t="str">
        <f>IF(ISNA(VLOOKUP($C50,'Park City NorAm SS d2'!$A$17:$H$42,8,FALSE))=TRUE,"0",VLOOKUP($C50,'Park City NorAm SS d2'!$A$17:$H$42,8,FALSE))</f>
        <v>0</v>
      </c>
      <c r="AF50" s="89" t="str">
        <f>IF(ISNA(VLOOKUP($C50,'MSLM CC SS'!$A$17:$H$37,8,FALSE))=TRUE,"0",VLOOKUP($C50,'MSLM CC SS'!$A$17:$H$37,8,FALSE))</f>
        <v>0</v>
      </c>
    </row>
    <row r="51" spans="1:32" ht="20" customHeight="1" x14ac:dyDescent="0.15">
      <c r="A51" s="172" t="s">
        <v>55</v>
      </c>
      <c r="B51" s="172" t="s">
        <v>170</v>
      </c>
      <c r="C51" s="183" t="s">
        <v>202</v>
      </c>
      <c r="D51" s="172"/>
      <c r="E51" s="172">
        <f>F51</f>
        <v>46</v>
      </c>
      <c r="F51" s="19">
        <f>RANK(J51,$J$6:$J$60,0)</f>
        <v>46</v>
      </c>
      <c r="G51" s="120">
        <f>LARGE(($L51:$AF51),1)</f>
        <v>184.94505494505498</v>
      </c>
      <c r="H51" s="120">
        <f>LARGE(($L51:$AF51),2)</f>
        <v>100</v>
      </c>
      <c r="I51" s="121">
        <v>0</v>
      </c>
      <c r="J51" s="19">
        <f>SUM(G51+H51+I51)</f>
        <v>284.94505494505495</v>
      </c>
      <c r="K51" s="20"/>
      <c r="L51" s="21" t="str">
        <f>IF(ISNA(VLOOKUP($C51,'Mt. Sima Canada Cup BA'!$A$17:$H$100,8,FALSE))=TRUE,"0",VLOOKUP($C51,'Mt. Sima Canada Cup BA'!$A$17:$H$100,8,FALSE))</f>
        <v>0</v>
      </c>
      <c r="M51" s="21" t="str">
        <f>IF(ISNA(VLOOKUP($C51,'Mt. Sima Canada Cup SS'!$A$17:$H$100,8,FALSE))=TRUE,"0",VLOOKUP($C51,'Mt. Sima Canada Cup SS'!$A$17:$H$100,8,FALSE))</f>
        <v>0</v>
      </c>
      <c r="N51" s="89" t="str">
        <f>IF(ISNA(VLOOKUP($C51,'CF TT Day 1'!$A$17:$H$100,8,FALSE))=TRUE,"0",VLOOKUP($C51,'CF TT Day 1'!$A$17:$H$100,8,FALSE))</f>
        <v>0</v>
      </c>
      <c r="O51" s="89" t="str">
        <f>IF(ISNA(VLOOKUP($C51,'CF TT Day 2'!$A$17:$H$100,8,FALSE))=TRUE,"0",VLOOKUP($C51,'CF TT Day 2'!$A$17:$H$100,8,FALSE))</f>
        <v>0</v>
      </c>
      <c r="P51" s="89" t="str">
        <f>IF(ISNA(VLOOKUP($C51,'Mammoth NorAM SS'!$A$17:$H$100,8,FALSE))=TRUE,"0",VLOOKUP($C51,'Mammoth NorAM SS'!$A$17:$H$100,8,FALSE))</f>
        <v>0</v>
      </c>
      <c r="Q51" s="89" t="str">
        <f>IF(ISNA(VLOOKUP($C51,'BVSC TT Day 1'!$A$17:$H$97,8,FALSE))=TRUE,"0",VLOOKUP($C51,'BVSC TT Day 1'!$A$17:$H$97,8,FALSE))</f>
        <v>0</v>
      </c>
      <c r="R51" s="89" t="str">
        <f>IF(ISNA(VLOOKUP($C51,'BVSC TT Day 2'!$A$17:$H$98,8,FALSE))=TRUE,"0",VLOOKUP($C51,'BVSC TT Day 2'!$A$17:$H$98,8,FALSE))</f>
        <v>0</v>
      </c>
      <c r="S51" s="89" t="str">
        <f>IF(ISNA(VLOOKUP($C51,'Alpine Groms'!$A$17:$H$76,8,FALSE))=TRUE,"0",VLOOKUP($C51,'Alpine Groms'!$A$17:$H$76,8,FALSE))</f>
        <v>0</v>
      </c>
      <c r="T51" s="89" t="str">
        <f>IF(ISNA(VLOOKUP($C51,'Beaver Groms'!$A$17:$H$79,8,FALSE))=TRUE,"0",VLOOKUP($C51,'Beaver Groms'!$A$17:$H$79,8,FALSE))</f>
        <v>0</v>
      </c>
      <c r="U51" s="89">
        <f>IF(ISNA(VLOOKUP($C51,'Fortune Fz'!$A$17:$H$79,8,FALSE))=TRUE,"0",VLOOKUP($C51,'Fortune Fz'!$A$17:$H$79,8,FALSE))</f>
        <v>100</v>
      </c>
      <c r="V51" s="89" t="str">
        <f>IF(ISNA(VLOOKUP($C51,'Aspen Open SS'!$A$17:$H$79,8,FALSE))=TRUE,"0",VLOOKUP($C51,'Aspen Open SS'!$A$17:$H$79,8,FALSE))</f>
        <v>0</v>
      </c>
      <c r="W51" s="89" t="str">
        <f>IF(ISNA(VLOOKUP($C51,'Aspen Open BA'!$A$17:$H$79,8,FALSE))=TRUE,"0",VLOOKUP($C51,'Aspen Open BA'!$A$17:$H$79,8,FALSE))</f>
        <v>0</v>
      </c>
      <c r="X51" s="89" t="str">
        <f>IF(ISNA(VLOOKUP($C51,'TT Prov SS'!$A$17:$H$79,8,FALSE))=TRUE,"0",VLOOKUP($C51,'TT Prov SS'!$A$17:$H$79,8,FALSE))</f>
        <v>0</v>
      </c>
      <c r="Y51" s="89">
        <f>IF(ISNA(VLOOKUP($C51,'TT Prov HP'!$A$17:$H$74,8,FALSE))=TRUE,"0",VLOOKUP($C51,'TT Prov HP'!$A$17:$H$74,8,FALSE))</f>
        <v>184.94505494505498</v>
      </c>
      <c r="Z51" s="89" t="str">
        <f>IF(ISNA(VLOOKUP($C51,'Calgary NorAm SS'!$A$17:$H$42,8,FALSE))=TRUE,"0",VLOOKUP($C51,'Calgary NorAm SS'!$A$17:$H$42,8,FALSE))</f>
        <v>0</v>
      </c>
      <c r="AA51" s="89" t="str">
        <f>IF(ISNA(VLOOKUP($C51,'Calgary NorAm BA'!$A$17:$H$42,8,FALSE))=TRUE,"0",VLOOKUP($C51,'Calgary NorAm BA'!$A$17:$H$42,8,FALSE))</f>
        <v>0</v>
      </c>
      <c r="AB51" s="89" t="str">
        <f>IF(ISNA(VLOOKUP($C51,'Calgary NorAm HP'!$A$17:$H$42,8,FALSE))=TRUE,"0",VLOOKUP($C51,'Calgary NorAm HP'!$A$17:$H$42,8,FALSE))</f>
        <v>0</v>
      </c>
      <c r="AC51" s="89" t="str">
        <f>IF(ISNA(VLOOKUP($C51,'Park City NorAm BA'!$A$17:$H$42,8,FALSE))=TRUE,"0",VLOOKUP($C51,'Park City NorAm BA'!$A$17:$H$42,8,FALSE))</f>
        <v>0</v>
      </c>
      <c r="AD51" s="89" t="str">
        <f>IF(ISNA(VLOOKUP($C51,'Park City NorAm SS d1'!$A$17:$H$42,8,FALSE))=TRUE,"0",VLOOKUP($C51,'Park City NorAm SS d1'!$A$17:$H$42,8,FALSE))</f>
        <v>0</v>
      </c>
      <c r="AE51" s="89" t="str">
        <f>IF(ISNA(VLOOKUP($C51,'Park City NorAm SS d2'!$A$17:$H$42,8,FALSE))=TRUE,"0",VLOOKUP($C51,'Park City NorAm SS d2'!$A$17:$H$42,8,FALSE))</f>
        <v>0</v>
      </c>
      <c r="AF51" s="89" t="str">
        <f>IF(ISNA(VLOOKUP($C51,'MSLM CC SS'!$A$17:$H$37,8,FALSE))=TRUE,"0",VLOOKUP($C51,'MSLM CC SS'!$A$17:$H$37,8,FALSE))</f>
        <v>0</v>
      </c>
    </row>
    <row r="52" spans="1:32" ht="20" customHeight="1" x14ac:dyDescent="0.15">
      <c r="A52" s="172" t="s">
        <v>44</v>
      </c>
      <c r="B52" s="172" t="s">
        <v>170</v>
      </c>
      <c r="C52" s="184" t="s">
        <v>201</v>
      </c>
      <c r="D52" s="172"/>
      <c r="E52" s="172">
        <f>F52</f>
        <v>47</v>
      </c>
      <c r="F52" s="19">
        <f>RANK(J52,$J$6:$J$60,0)</f>
        <v>47</v>
      </c>
      <c r="G52" s="120">
        <f>LARGE(($L52:$AF52),1)</f>
        <v>276.91415313225059</v>
      </c>
      <c r="H52" s="121">
        <v>0</v>
      </c>
      <c r="I52" s="121">
        <v>0</v>
      </c>
      <c r="J52" s="19">
        <f>SUM(G52+H52+I52)</f>
        <v>276.91415313225059</v>
      </c>
      <c r="K52" s="20"/>
      <c r="L52" s="21" t="str">
        <f>IF(ISNA(VLOOKUP($C52,'Mt. Sima Canada Cup BA'!$A$17:$H$100,8,FALSE))=TRUE,"0",VLOOKUP($C52,'Mt. Sima Canada Cup BA'!$A$17:$H$100,8,FALSE))</f>
        <v>0</v>
      </c>
      <c r="M52" s="21" t="str">
        <f>IF(ISNA(VLOOKUP($C52,'Mt. Sima Canada Cup SS'!$A$17:$H$100,8,FALSE))=TRUE,"0",VLOOKUP($C52,'Mt. Sima Canada Cup SS'!$A$17:$H$100,8,FALSE))</f>
        <v>0</v>
      </c>
      <c r="N52" s="89" t="str">
        <f>IF(ISNA(VLOOKUP($C52,'CF TT Day 1'!$A$17:$H$100,8,FALSE))=TRUE,"0",VLOOKUP($C52,'CF TT Day 1'!$A$17:$H$100,8,FALSE))</f>
        <v>0</v>
      </c>
      <c r="O52" s="89" t="str">
        <f>IF(ISNA(VLOOKUP($C52,'CF TT Day 2'!$A$17:$H$100,8,FALSE))=TRUE,"0",VLOOKUP($C52,'CF TT Day 2'!$A$17:$H$100,8,FALSE))</f>
        <v>0</v>
      </c>
      <c r="P52" s="89" t="str">
        <f>IF(ISNA(VLOOKUP($C52,'Mammoth NorAM SS'!$A$17:$H$100,8,FALSE))=TRUE,"0",VLOOKUP($C52,'Mammoth NorAM SS'!$A$17:$H$100,8,FALSE))</f>
        <v>0</v>
      </c>
      <c r="Q52" s="89" t="str">
        <f>IF(ISNA(VLOOKUP($C52,'BVSC TT Day 1'!$A$17:$H$97,8,FALSE))=TRUE,"0",VLOOKUP($C52,'BVSC TT Day 1'!$A$17:$H$97,8,FALSE))</f>
        <v>0</v>
      </c>
      <c r="R52" s="89" t="str">
        <f>IF(ISNA(VLOOKUP($C52,'BVSC TT Day 2'!$A$17:$H$98,8,FALSE))=TRUE,"0",VLOOKUP($C52,'BVSC TT Day 2'!$A$17:$H$98,8,FALSE))</f>
        <v>0</v>
      </c>
      <c r="S52" s="89" t="str">
        <f>IF(ISNA(VLOOKUP($C52,'Alpine Groms'!$A$17:$H$76,8,FALSE))=TRUE,"0",VLOOKUP($C52,'Alpine Groms'!$A$17:$H$76,8,FALSE))</f>
        <v>0</v>
      </c>
      <c r="T52" s="89" t="str">
        <f>IF(ISNA(VLOOKUP($C52,'Beaver Groms'!$A$17:$H$79,8,FALSE))=TRUE,"0",VLOOKUP($C52,'Beaver Groms'!$A$17:$H$79,8,FALSE))</f>
        <v>0</v>
      </c>
      <c r="U52" s="89" t="str">
        <f>IF(ISNA(VLOOKUP($C52,'Fortune Fz'!$A$17:$H$79,8,FALSE))=TRUE,"0",VLOOKUP($C52,'Fortune Fz'!$A$17:$H$79,8,FALSE))</f>
        <v>0</v>
      </c>
      <c r="V52" s="89" t="str">
        <f>IF(ISNA(VLOOKUP($C52,'Aspen Open SS'!$A$17:$H$79,8,FALSE))=TRUE,"0",VLOOKUP($C52,'Aspen Open SS'!$A$17:$H$79,8,FALSE))</f>
        <v>0</v>
      </c>
      <c r="W52" s="89" t="str">
        <f>IF(ISNA(VLOOKUP($C52,'Aspen Open BA'!$A$17:$H$79,8,FALSE))=TRUE,"0",VLOOKUP($C52,'Aspen Open BA'!$A$17:$H$79,8,FALSE))</f>
        <v>0</v>
      </c>
      <c r="X52" s="89">
        <f>IF(ISNA(VLOOKUP($C52,'TT Prov SS'!$A$17:$H$79,8,FALSE))=TRUE,"0",VLOOKUP($C52,'TT Prov SS'!$A$17:$H$79,8,FALSE))</f>
        <v>276.91415313225059</v>
      </c>
      <c r="Y52" s="89" t="str">
        <f>IF(ISNA(VLOOKUP($C52,'TT Prov HP'!$A$17:$H$74,8,FALSE))=TRUE,"0",VLOOKUP($C52,'TT Prov HP'!$A$17:$H$74,8,FALSE))</f>
        <v>0</v>
      </c>
      <c r="Z52" s="89" t="str">
        <f>IF(ISNA(VLOOKUP($C52,'Calgary NorAm SS'!$A$17:$H$42,8,FALSE))=TRUE,"0",VLOOKUP($C52,'Calgary NorAm SS'!$A$17:$H$42,8,FALSE))</f>
        <v>0</v>
      </c>
      <c r="AA52" s="89" t="str">
        <f>IF(ISNA(VLOOKUP($C52,'Calgary NorAm BA'!$A$17:$H$42,8,FALSE))=TRUE,"0",VLOOKUP($C52,'Calgary NorAm BA'!$A$17:$H$42,8,FALSE))</f>
        <v>0</v>
      </c>
      <c r="AB52" s="89" t="str">
        <f>IF(ISNA(VLOOKUP($C52,'Calgary NorAm HP'!$A$17:$H$42,8,FALSE))=TRUE,"0",VLOOKUP($C52,'Calgary NorAm HP'!$A$17:$H$42,8,FALSE))</f>
        <v>0</v>
      </c>
      <c r="AC52" s="89" t="str">
        <f>IF(ISNA(VLOOKUP($C52,'Park City NorAm BA'!$A$17:$H$42,8,FALSE))=TRUE,"0",VLOOKUP($C52,'Park City NorAm BA'!$A$17:$H$42,8,FALSE))</f>
        <v>0</v>
      </c>
      <c r="AD52" s="89" t="str">
        <f>IF(ISNA(VLOOKUP($C52,'Park City NorAm SS d1'!$A$17:$H$42,8,FALSE))=TRUE,"0",VLOOKUP($C52,'Park City NorAm SS d1'!$A$17:$H$42,8,FALSE))</f>
        <v>0</v>
      </c>
      <c r="AE52" s="89" t="str">
        <f>IF(ISNA(VLOOKUP($C52,'Park City NorAm SS d2'!$A$17:$H$42,8,FALSE))=TRUE,"0",VLOOKUP($C52,'Park City NorAm SS d2'!$A$17:$H$42,8,FALSE))</f>
        <v>0</v>
      </c>
      <c r="AF52" s="89" t="str">
        <f>IF(ISNA(VLOOKUP($C52,'MSLM CC SS'!$A$17:$H$37,8,FALSE))=TRUE,"0",VLOOKUP($C52,'MSLM CC SS'!$A$17:$H$37,8,FALSE))</f>
        <v>0</v>
      </c>
    </row>
    <row r="53" spans="1:32" ht="20" customHeight="1" x14ac:dyDescent="0.15">
      <c r="A53" s="172" t="s">
        <v>107</v>
      </c>
      <c r="B53" s="172" t="s">
        <v>170</v>
      </c>
      <c r="C53" s="184" t="s">
        <v>103</v>
      </c>
      <c r="D53" s="172"/>
      <c r="E53" s="172">
        <f>F53</f>
        <v>48</v>
      </c>
      <c r="F53" s="19">
        <f>RANK(J53,$J$6:$J$60,0)</f>
        <v>48</v>
      </c>
      <c r="G53" s="120">
        <f>LARGE(($L53:$AF53),1)</f>
        <v>229.70085470085471</v>
      </c>
      <c r="H53" s="121">
        <v>0</v>
      </c>
      <c r="I53" s="121">
        <v>0</v>
      </c>
      <c r="J53" s="19">
        <f>SUM(G53+H53+I53)</f>
        <v>229.70085470085471</v>
      </c>
      <c r="K53" s="20"/>
      <c r="L53" s="21" t="str">
        <f>IF(ISNA(VLOOKUP($C53,'Mt. Sima Canada Cup BA'!$A$17:$H$100,8,FALSE))=TRUE,"0",VLOOKUP($C53,'Mt. Sima Canada Cup BA'!$A$17:$H$100,8,FALSE))</f>
        <v>0</v>
      </c>
      <c r="M53" s="21" t="str">
        <f>IF(ISNA(VLOOKUP($C53,'Mt. Sima Canada Cup SS'!$A$17:$H$100,8,FALSE))=TRUE,"0",VLOOKUP($C53,'Mt. Sima Canada Cup SS'!$A$17:$H$100,8,FALSE))</f>
        <v>0</v>
      </c>
      <c r="N53" s="89" t="str">
        <f>IF(ISNA(VLOOKUP($C53,'CF TT Day 1'!$A$17:$H$100,8,FALSE))=TRUE,"0",VLOOKUP($C53,'CF TT Day 1'!$A$17:$H$100,8,FALSE))</f>
        <v>0</v>
      </c>
      <c r="O53" s="89">
        <f>IF(ISNA(VLOOKUP($C53,'CF TT Day 2'!$A$17:$H$100,8,FALSE))=TRUE,"0",VLOOKUP($C53,'CF TT Day 2'!$A$17:$H$100,8,FALSE))</f>
        <v>229.70085470085471</v>
      </c>
      <c r="P53" s="89" t="str">
        <f>IF(ISNA(VLOOKUP($C53,'Mammoth NorAM SS'!$A$17:$H$100,8,FALSE))=TRUE,"0",VLOOKUP($C53,'Mammoth NorAM SS'!$A$17:$H$100,8,FALSE))</f>
        <v>0</v>
      </c>
      <c r="Q53" s="89" t="str">
        <f>IF(ISNA(VLOOKUP($C53,'BVSC TT Day 1'!$A$17:$H$97,8,FALSE))=TRUE,"0",VLOOKUP($C53,'BVSC TT Day 1'!$A$17:$H$97,8,FALSE))</f>
        <v>0</v>
      </c>
      <c r="R53" s="89" t="str">
        <f>IF(ISNA(VLOOKUP($C53,'BVSC TT Day 2'!$A$17:$H$98,8,FALSE))=TRUE,"0",VLOOKUP($C53,'BVSC TT Day 2'!$A$17:$H$98,8,FALSE))</f>
        <v>0</v>
      </c>
      <c r="S53" s="89" t="str">
        <f>IF(ISNA(VLOOKUP($C53,'Alpine Groms'!$A$17:$H$76,8,FALSE))=TRUE,"0",VLOOKUP($C53,'Alpine Groms'!$A$17:$H$76,8,FALSE))</f>
        <v>0</v>
      </c>
      <c r="T53" s="89" t="str">
        <f>IF(ISNA(VLOOKUP($C53,'Beaver Groms'!$A$17:$H$79,8,FALSE))=TRUE,"0",VLOOKUP($C53,'Beaver Groms'!$A$17:$H$79,8,FALSE))</f>
        <v>0</v>
      </c>
      <c r="U53" s="89" t="str">
        <f>IF(ISNA(VLOOKUP($C53,'Fortune Fz'!$A$17:$H$79,8,FALSE))=TRUE,"0",VLOOKUP($C53,'Fortune Fz'!$A$17:$H$79,8,FALSE))</f>
        <v>0</v>
      </c>
      <c r="V53" s="89" t="str">
        <f>IF(ISNA(VLOOKUP($C53,'Aspen Open SS'!$A$17:$H$79,8,FALSE))=TRUE,"0",VLOOKUP($C53,'Aspen Open SS'!$A$17:$H$79,8,FALSE))</f>
        <v>0</v>
      </c>
      <c r="W53" s="89" t="str">
        <f>IF(ISNA(VLOOKUP($C53,'Aspen Open BA'!$A$17:$H$79,8,FALSE))=TRUE,"0",VLOOKUP($C53,'Aspen Open BA'!$A$17:$H$79,8,FALSE))</f>
        <v>0</v>
      </c>
      <c r="X53" s="89" t="str">
        <f>IF(ISNA(VLOOKUP($C53,'TT Prov SS'!$A$17:$H$79,8,FALSE))=TRUE,"0",VLOOKUP($C53,'TT Prov SS'!$A$17:$H$79,8,FALSE))</f>
        <v>0</v>
      </c>
      <c r="Y53" s="89" t="str">
        <f>IF(ISNA(VLOOKUP($C53,'TT Prov HP'!$A$17:$H$74,8,FALSE))=TRUE,"0",VLOOKUP($C53,'TT Prov HP'!$A$17:$H$74,8,FALSE))</f>
        <v>0</v>
      </c>
      <c r="Z53" s="89" t="str">
        <f>IF(ISNA(VLOOKUP($C53,'Calgary NorAm SS'!$A$17:$H$42,8,FALSE))=TRUE,"0",VLOOKUP($C53,'Calgary NorAm SS'!$A$17:$H$42,8,FALSE))</f>
        <v>0</v>
      </c>
      <c r="AA53" s="89" t="str">
        <f>IF(ISNA(VLOOKUP($C53,'Calgary NorAm BA'!$A$17:$H$42,8,FALSE))=TRUE,"0",VLOOKUP($C53,'Calgary NorAm BA'!$A$17:$H$42,8,FALSE))</f>
        <v>0</v>
      </c>
      <c r="AB53" s="89" t="str">
        <f>IF(ISNA(VLOOKUP($C53,'Calgary NorAm HP'!$A$17:$H$42,8,FALSE))=TRUE,"0",VLOOKUP($C53,'Calgary NorAm HP'!$A$17:$H$42,8,FALSE))</f>
        <v>0</v>
      </c>
      <c r="AC53" s="89" t="str">
        <f>IF(ISNA(VLOOKUP($C53,'Park City NorAm BA'!$A$17:$H$42,8,FALSE))=TRUE,"0",VLOOKUP($C53,'Park City NorAm BA'!$A$17:$H$42,8,FALSE))</f>
        <v>0</v>
      </c>
      <c r="AD53" s="89" t="str">
        <f>IF(ISNA(VLOOKUP($C53,'Park City NorAm SS d1'!$A$17:$H$42,8,FALSE))=TRUE,"0",VLOOKUP($C53,'Park City NorAm SS d1'!$A$17:$H$42,8,FALSE))</f>
        <v>0</v>
      </c>
      <c r="AE53" s="89" t="str">
        <f>IF(ISNA(VLOOKUP($C53,'Park City NorAm SS d2'!$A$17:$H$42,8,FALSE))=TRUE,"0",VLOOKUP($C53,'Park City NorAm SS d2'!$A$17:$H$42,8,FALSE))</f>
        <v>0</v>
      </c>
      <c r="AF53" s="89" t="str">
        <f>IF(ISNA(VLOOKUP($C53,'MSLM CC SS'!$A$17:$H$37,8,FALSE))=TRUE,"0",VLOOKUP($C53,'MSLM CC SS'!$A$17:$H$37,8,FALSE))</f>
        <v>0</v>
      </c>
    </row>
    <row r="54" spans="1:32" ht="20" customHeight="1" x14ac:dyDescent="0.15">
      <c r="A54" s="172" t="s">
        <v>107</v>
      </c>
      <c r="B54" s="172" t="s">
        <v>170</v>
      </c>
      <c r="C54" s="183" t="s">
        <v>104</v>
      </c>
      <c r="D54" s="172"/>
      <c r="E54" s="172">
        <f>F54</f>
        <v>49</v>
      </c>
      <c r="F54" s="19">
        <f>RANK(J54,$J$6:$J$60,0)</f>
        <v>49</v>
      </c>
      <c r="G54" s="120">
        <f>LARGE(($L54:$AF54),1)</f>
        <v>204.05982905982907</v>
      </c>
      <c r="H54" s="121">
        <v>0</v>
      </c>
      <c r="I54" s="121">
        <v>0</v>
      </c>
      <c r="J54" s="19">
        <f>SUM(G54+H54+I54)</f>
        <v>204.05982905982907</v>
      </c>
      <c r="K54" s="20"/>
      <c r="L54" s="21" t="str">
        <f>IF(ISNA(VLOOKUP($C54,'Mt. Sima Canada Cup BA'!$A$17:$H$100,8,FALSE))=TRUE,"0",VLOOKUP($C54,'Mt. Sima Canada Cup BA'!$A$17:$H$100,8,FALSE))</f>
        <v>0</v>
      </c>
      <c r="M54" s="21" t="str">
        <f>IF(ISNA(VLOOKUP($C54,'Mt. Sima Canada Cup SS'!$A$17:$H$100,8,FALSE))=TRUE,"0",VLOOKUP($C54,'Mt. Sima Canada Cup SS'!$A$17:$H$100,8,FALSE))</f>
        <v>0</v>
      </c>
      <c r="N54" s="89" t="str">
        <f>IF(ISNA(VLOOKUP($C54,'CF TT Day 1'!$A$17:$H$100,8,FALSE))=TRUE,"0",VLOOKUP($C54,'CF TT Day 1'!$A$17:$H$100,8,FALSE))</f>
        <v>0</v>
      </c>
      <c r="O54" s="89">
        <f>IF(ISNA(VLOOKUP($C54,'CF TT Day 2'!$A$17:$H$100,8,FALSE))=TRUE,"0",VLOOKUP($C54,'CF TT Day 2'!$A$17:$H$100,8,FALSE))</f>
        <v>204.05982905982907</v>
      </c>
      <c r="P54" s="89" t="str">
        <f>IF(ISNA(VLOOKUP($C54,'Mammoth NorAM SS'!$A$17:$H$100,8,FALSE))=TRUE,"0",VLOOKUP($C54,'Mammoth NorAM SS'!$A$17:$H$100,8,FALSE))</f>
        <v>0</v>
      </c>
      <c r="Q54" s="89" t="str">
        <f>IF(ISNA(VLOOKUP($C54,'BVSC TT Day 1'!$A$17:$H$97,8,FALSE))=TRUE,"0",VLOOKUP($C54,'BVSC TT Day 1'!$A$17:$H$97,8,FALSE))</f>
        <v>0</v>
      </c>
      <c r="R54" s="89" t="str">
        <f>IF(ISNA(VLOOKUP($C54,'BVSC TT Day 2'!$A$17:$H$98,8,FALSE))=TRUE,"0",VLOOKUP($C54,'BVSC TT Day 2'!$A$17:$H$98,8,FALSE))</f>
        <v>0</v>
      </c>
      <c r="S54" s="89" t="str">
        <f>IF(ISNA(VLOOKUP($C54,'Alpine Groms'!$A$17:$H$76,8,FALSE))=TRUE,"0",VLOOKUP($C54,'Alpine Groms'!$A$17:$H$76,8,FALSE))</f>
        <v>0</v>
      </c>
      <c r="T54" s="89" t="str">
        <f>IF(ISNA(VLOOKUP($C54,'Beaver Groms'!$A$17:$H$79,8,FALSE))=TRUE,"0",VLOOKUP($C54,'Beaver Groms'!$A$17:$H$79,8,FALSE))</f>
        <v>0</v>
      </c>
      <c r="U54" s="89" t="str">
        <f>IF(ISNA(VLOOKUP($C54,'Fortune Fz'!$A$17:$H$79,8,FALSE))=TRUE,"0",VLOOKUP($C54,'Fortune Fz'!$A$17:$H$79,8,FALSE))</f>
        <v>0</v>
      </c>
      <c r="V54" s="89" t="str">
        <f>IF(ISNA(VLOOKUP($C54,'Aspen Open SS'!$A$17:$H$79,8,FALSE))=TRUE,"0",VLOOKUP($C54,'Aspen Open SS'!$A$17:$H$79,8,FALSE))</f>
        <v>0</v>
      </c>
      <c r="W54" s="89" t="str">
        <f>IF(ISNA(VLOOKUP($C54,'Aspen Open BA'!$A$17:$H$79,8,FALSE))=TRUE,"0",VLOOKUP($C54,'Aspen Open BA'!$A$17:$H$79,8,FALSE))</f>
        <v>0</v>
      </c>
      <c r="X54" s="89" t="str">
        <f>IF(ISNA(VLOOKUP($C54,'TT Prov SS'!$A$17:$H$79,8,FALSE))=TRUE,"0",VLOOKUP($C54,'TT Prov SS'!$A$17:$H$79,8,FALSE))</f>
        <v>0</v>
      </c>
      <c r="Y54" s="89" t="str">
        <f>IF(ISNA(VLOOKUP($C54,'TT Prov HP'!$A$17:$H$74,8,FALSE))=TRUE,"0",VLOOKUP($C54,'TT Prov HP'!$A$17:$H$74,8,FALSE))</f>
        <v>0</v>
      </c>
      <c r="Z54" s="89" t="str">
        <f>IF(ISNA(VLOOKUP($C54,'Calgary NorAm SS'!$A$17:$H$42,8,FALSE))=TRUE,"0",VLOOKUP($C54,'Calgary NorAm SS'!$A$17:$H$42,8,FALSE))</f>
        <v>0</v>
      </c>
      <c r="AA54" s="89" t="str">
        <f>IF(ISNA(VLOOKUP($C54,'Calgary NorAm BA'!$A$17:$H$42,8,FALSE))=TRUE,"0",VLOOKUP($C54,'Calgary NorAm BA'!$A$17:$H$42,8,FALSE))</f>
        <v>0</v>
      </c>
      <c r="AB54" s="89" t="str">
        <f>IF(ISNA(VLOOKUP($C54,'Calgary NorAm HP'!$A$17:$H$42,8,FALSE))=TRUE,"0",VLOOKUP($C54,'Calgary NorAm HP'!$A$17:$H$42,8,FALSE))</f>
        <v>0</v>
      </c>
      <c r="AC54" s="89" t="str">
        <f>IF(ISNA(VLOOKUP($C54,'Park City NorAm BA'!$A$17:$H$42,8,FALSE))=TRUE,"0",VLOOKUP($C54,'Park City NorAm BA'!$A$17:$H$42,8,FALSE))</f>
        <v>0</v>
      </c>
      <c r="AD54" s="89" t="str">
        <f>IF(ISNA(VLOOKUP($C54,'Park City NorAm SS d1'!$A$17:$H$42,8,FALSE))=TRUE,"0",VLOOKUP($C54,'Park City NorAm SS d1'!$A$17:$H$42,8,FALSE))</f>
        <v>0</v>
      </c>
      <c r="AE54" s="89" t="str">
        <f>IF(ISNA(VLOOKUP($C54,'Park City NorAm SS d2'!$A$17:$H$42,8,FALSE))=TRUE,"0",VLOOKUP($C54,'Park City NorAm SS d2'!$A$17:$H$42,8,FALSE))</f>
        <v>0</v>
      </c>
      <c r="AF54" s="89" t="str">
        <f>IF(ISNA(VLOOKUP($C54,'MSLM CC SS'!$A$17:$H$37,8,FALSE))=TRUE,"0",VLOOKUP($C54,'MSLM CC SS'!$A$17:$H$37,8,FALSE))</f>
        <v>0</v>
      </c>
    </row>
    <row r="55" spans="1:32" ht="20" customHeight="1" x14ac:dyDescent="0.15">
      <c r="A55" s="172" t="s">
        <v>107</v>
      </c>
      <c r="B55" s="172" t="s">
        <v>203</v>
      </c>
      <c r="C55" s="183" t="s">
        <v>105</v>
      </c>
      <c r="D55" s="172"/>
      <c r="E55" s="172">
        <f>F55</f>
        <v>50</v>
      </c>
      <c r="F55" s="19">
        <f>RANK(J55,$J$6:$J$60,0)</f>
        <v>50</v>
      </c>
      <c r="G55" s="120">
        <f>LARGE(($L55:$AF55),1)</f>
        <v>200.85470085470087</v>
      </c>
      <c r="H55" s="121">
        <v>0</v>
      </c>
      <c r="I55" s="121">
        <v>0</v>
      </c>
      <c r="J55" s="19">
        <f>SUM(G55+H55+I55)</f>
        <v>200.85470085470087</v>
      </c>
      <c r="K55" s="20"/>
      <c r="L55" s="21" t="str">
        <f>IF(ISNA(VLOOKUP($C55,'Mt. Sima Canada Cup BA'!$A$17:$H$100,8,FALSE))=TRUE,"0",VLOOKUP($C55,'Mt. Sima Canada Cup BA'!$A$17:$H$100,8,FALSE))</f>
        <v>0</v>
      </c>
      <c r="M55" s="21" t="str">
        <f>IF(ISNA(VLOOKUP($C55,'Mt. Sima Canada Cup SS'!$A$17:$H$100,8,FALSE))=TRUE,"0",VLOOKUP($C55,'Mt. Sima Canada Cup SS'!$A$17:$H$100,8,FALSE))</f>
        <v>0</v>
      </c>
      <c r="N55" s="89" t="str">
        <f>IF(ISNA(VLOOKUP($C55,'CF TT Day 1'!$A$17:$H$100,8,FALSE))=TRUE,"0",VLOOKUP($C55,'CF TT Day 1'!$A$17:$H$100,8,FALSE))</f>
        <v>0</v>
      </c>
      <c r="O55" s="89">
        <f>IF(ISNA(VLOOKUP($C55,'CF TT Day 2'!$A$17:$H$100,8,FALSE))=TRUE,"0",VLOOKUP($C55,'CF TT Day 2'!$A$17:$H$100,8,FALSE))</f>
        <v>200.85470085470087</v>
      </c>
      <c r="P55" s="89" t="str">
        <f>IF(ISNA(VLOOKUP($C55,'Mammoth NorAM SS'!$A$17:$H$100,8,FALSE))=TRUE,"0",VLOOKUP($C55,'Mammoth NorAM SS'!$A$17:$H$100,8,FALSE))</f>
        <v>0</v>
      </c>
      <c r="Q55" s="89" t="str">
        <f>IF(ISNA(VLOOKUP($C55,'BVSC TT Day 1'!$A$17:$H$97,8,FALSE))=TRUE,"0",VLOOKUP($C55,'BVSC TT Day 1'!$A$17:$H$97,8,FALSE))</f>
        <v>0</v>
      </c>
      <c r="R55" s="89" t="str">
        <f>IF(ISNA(VLOOKUP($C55,'BVSC TT Day 2'!$A$17:$H$98,8,FALSE))=TRUE,"0",VLOOKUP($C55,'BVSC TT Day 2'!$A$17:$H$98,8,FALSE))</f>
        <v>0</v>
      </c>
      <c r="S55" s="89" t="str">
        <f>IF(ISNA(VLOOKUP($C55,'Alpine Groms'!$A$17:$H$76,8,FALSE))=TRUE,"0",VLOOKUP($C55,'Alpine Groms'!$A$17:$H$76,8,FALSE))</f>
        <v>0</v>
      </c>
      <c r="T55" s="89" t="str">
        <f>IF(ISNA(VLOOKUP($C55,'Beaver Groms'!$A$17:$H$79,8,FALSE))=TRUE,"0",VLOOKUP($C55,'Beaver Groms'!$A$17:$H$79,8,FALSE))</f>
        <v>0</v>
      </c>
      <c r="U55" s="89" t="str">
        <f>IF(ISNA(VLOOKUP($C55,'Fortune Fz'!$A$17:$H$79,8,FALSE))=TRUE,"0",VLOOKUP($C55,'Fortune Fz'!$A$17:$H$79,8,FALSE))</f>
        <v>0</v>
      </c>
      <c r="V55" s="89" t="str">
        <f>IF(ISNA(VLOOKUP($C55,'Aspen Open SS'!$A$17:$H$79,8,FALSE))=TRUE,"0",VLOOKUP($C55,'Aspen Open SS'!$A$17:$H$79,8,FALSE))</f>
        <v>0</v>
      </c>
      <c r="W55" s="89" t="str">
        <f>IF(ISNA(VLOOKUP($C55,'Aspen Open BA'!$A$17:$H$79,8,FALSE))=TRUE,"0",VLOOKUP($C55,'Aspen Open BA'!$A$17:$H$79,8,FALSE))</f>
        <v>0</v>
      </c>
      <c r="X55" s="89" t="str">
        <f>IF(ISNA(VLOOKUP($C55,'TT Prov SS'!$A$17:$H$79,8,FALSE))=TRUE,"0",VLOOKUP($C55,'TT Prov SS'!$A$17:$H$79,8,FALSE))</f>
        <v>0</v>
      </c>
      <c r="Y55" s="89" t="str">
        <f>IF(ISNA(VLOOKUP($C55,'TT Prov HP'!$A$17:$H$74,8,FALSE))=TRUE,"0",VLOOKUP($C55,'TT Prov HP'!$A$17:$H$74,8,FALSE))</f>
        <v>0</v>
      </c>
      <c r="Z55" s="89" t="str">
        <f>IF(ISNA(VLOOKUP($C55,'Calgary NorAm SS'!$A$17:$H$42,8,FALSE))=TRUE,"0",VLOOKUP($C55,'Calgary NorAm SS'!$A$17:$H$42,8,FALSE))</f>
        <v>0</v>
      </c>
      <c r="AA55" s="89" t="str">
        <f>IF(ISNA(VLOOKUP($C55,'Calgary NorAm BA'!$A$17:$H$42,8,FALSE))=TRUE,"0",VLOOKUP($C55,'Calgary NorAm BA'!$A$17:$H$42,8,FALSE))</f>
        <v>0</v>
      </c>
      <c r="AB55" s="89" t="str">
        <f>IF(ISNA(VLOOKUP($C55,'Calgary NorAm HP'!$A$17:$H$42,8,FALSE))=TRUE,"0",VLOOKUP($C55,'Calgary NorAm HP'!$A$17:$H$42,8,FALSE))</f>
        <v>0</v>
      </c>
      <c r="AC55" s="89" t="str">
        <f>IF(ISNA(VLOOKUP($C55,'Park City NorAm BA'!$A$17:$H$42,8,FALSE))=TRUE,"0",VLOOKUP($C55,'Park City NorAm BA'!$A$17:$H$42,8,FALSE))</f>
        <v>0</v>
      </c>
      <c r="AD55" s="89" t="str">
        <f>IF(ISNA(VLOOKUP($C55,'Park City NorAm SS d1'!$A$17:$H$42,8,FALSE))=TRUE,"0",VLOOKUP($C55,'Park City NorAm SS d1'!$A$17:$H$42,8,FALSE))</f>
        <v>0</v>
      </c>
      <c r="AE55" s="89" t="str">
        <f>IF(ISNA(VLOOKUP($C55,'Park City NorAm SS d2'!$A$17:$H$42,8,FALSE))=TRUE,"0",VLOOKUP($C55,'Park City NorAm SS d2'!$A$17:$H$42,8,FALSE))</f>
        <v>0</v>
      </c>
      <c r="AF55" s="89" t="str">
        <f>IF(ISNA(VLOOKUP($C55,'MSLM CC SS'!$A$17:$H$37,8,FALSE))=TRUE,"0",VLOOKUP($C55,'MSLM CC SS'!$A$17:$H$37,8,FALSE))</f>
        <v>0</v>
      </c>
    </row>
    <row r="56" spans="1:32" ht="20" customHeight="1" x14ac:dyDescent="0.15">
      <c r="A56" s="172" t="s">
        <v>162</v>
      </c>
      <c r="B56" s="172" t="s">
        <v>263</v>
      </c>
      <c r="C56" s="184" t="s">
        <v>161</v>
      </c>
      <c r="D56" s="172"/>
      <c r="E56" s="172">
        <f>F56</f>
        <v>51</v>
      </c>
      <c r="F56" s="19">
        <f>RANK(J56,$J$6:$J$60,0)</f>
        <v>51</v>
      </c>
      <c r="G56" s="120">
        <f>LARGE(($L56:$AF56),1)</f>
        <v>100</v>
      </c>
      <c r="H56" s="120">
        <f>LARGE(($L56:$AF56),2)</f>
        <v>100</v>
      </c>
      <c r="I56" s="121">
        <v>0</v>
      </c>
      <c r="J56" s="19">
        <f>SUM(G56+H56+I56)</f>
        <v>200</v>
      </c>
      <c r="K56" s="20"/>
      <c r="L56" s="21" t="str">
        <f>IF(ISNA(VLOOKUP($C56,'Mt. Sima Canada Cup BA'!$A$17:$H$100,8,FALSE))=TRUE,"0",VLOOKUP($C56,'Mt. Sima Canada Cup BA'!$A$17:$H$100,8,FALSE))</f>
        <v>0</v>
      </c>
      <c r="M56" s="21" t="str">
        <f>IF(ISNA(VLOOKUP($C56,'Mt. Sima Canada Cup SS'!$A$17:$H$100,8,FALSE))=TRUE,"0",VLOOKUP($C56,'Mt. Sima Canada Cup SS'!$A$17:$H$100,8,FALSE))</f>
        <v>0</v>
      </c>
      <c r="N56" s="89" t="str">
        <f>IF(ISNA(VLOOKUP($C56,'CF TT Day 1'!$A$17:$H$100,8,FALSE))=TRUE,"0",VLOOKUP($C56,'CF TT Day 1'!$A$17:$H$100,8,FALSE))</f>
        <v>0</v>
      </c>
      <c r="O56" s="89" t="str">
        <f>IF(ISNA(VLOOKUP($C56,'CF TT Day 2'!$A$17:$H$100,8,FALSE))=TRUE,"0",VLOOKUP($C56,'CF TT Day 2'!$A$17:$H$100,8,FALSE))</f>
        <v>0</v>
      </c>
      <c r="P56" s="89" t="str">
        <f>IF(ISNA(VLOOKUP($C56,'Mammoth NorAM SS'!$A$17:$H$100,8,FALSE))=TRUE,"0",VLOOKUP($C56,'Mammoth NorAM SS'!$A$17:$H$100,8,FALSE))</f>
        <v>0</v>
      </c>
      <c r="Q56" s="89" t="str">
        <f>IF(ISNA(VLOOKUP($C56,'BVSC TT Day 1'!$A$17:$H$97,8,FALSE))=TRUE,"0",VLOOKUP($C56,'BVSC TT Day 1'!$A$17:$H$97,8,FALSE))</f>
        <v>0</v>
      </c>
      <c r="R56" s="89" t="str">
        <f>IF(ISNA(VLOOKUP($C56,'BVSC TT Day 2'!$A$17:$H$98,8,FALSE))=TRUE,"0",VLOOKUP($C56,'BVSC TT Day 2'!$A$17:$H$98,8,FALSE))</f>
        <v>0</v>
      </c>
      <c r="S56" s="89">
        <f>IF(ISNA(VLOOKUP($C56,'Alpine Groms'!$A$17:$H$76,8,FALSE))=TRUE,"0",VLOOKUP($C56,'Alpine Groms'!$A$17:$H$76,8,FALSE))</f>
        <v>100</v>
      </c>
      <c r="T56" s="89">
        <f>IF(ISNA(VLOOKUP($C56,'Beaver Groms'!$A$17:$H$79,8,FALSE))=TRUE,"0",VLOOKUP($C56,'Beaver Groms'!$A$17:$H$79,8,FALSE))</f>
        <v>100</v>
      </c>
      <c r="U56" s="89" t="str">
        <f>IF(ISNA(VLOOKUP($C56,'Fortune Fz'!$A$17:$H$79,8,FALSE))=TRUE,"0",VLOOKUP($C56,'Fortune Fz'!$A$17:$H$79,8,FALSE))</f>
        <v>0</v>
      </c>
      <c r="V56" s="89" t="str">
        <f>IF(ISNA(VLOOKUP($C56,'Aspen Open SS'!$A$17:$H$79,8,FALSE))=TRUE,"0",VLOOKUP($C56,'Aspen Open SS'!$A$17:$H$79,8,FALSE))</f>
        <v>0</v>
      </c>
      <c r="W56" s="89" t="str">
        <f>IF(ISNA(VLOOKUP($C56,'Aspen Open BA'!$A$17:$H$79,8,FALSE))=TRUE,"0",VLOOKUP($C56,'Aspen Open BA'!$A$17:$H$79,8,FALSE))</f>
        <v>0</v>
      </c>
      <c r="X56" s="89" t="str">
        <f>IF(ISNA(VLOOKUP($C56,'TT Prov SS'!$A$17:$H$79,8,FALSE))=TRUE,"0",VLOOKUP($C56,'TT Prov SS'!$A$17:$H$79,8,FALSE))</f>
        <v>0</v>
      </c>
      <c r="Y56" s="89" t="str">
        <f>IF(ISNA(VLOOKUP($C56,'TT Prov HP'!$A$17:$H$74,8,FALSE))=TRUE,"0",VLOOKUP($C56,'TT Prov HP'!$A$17:$H$74,8,FALSE))</f>
        <v>0</v>
      </c>
      <c r="Z56" s="89" t="str">
        <f>IF(ISNA(VLOOKUP($C56,'Calgary NorAm SS'!$A$17:$H$42,8,FALSE))=TRUE,"0",VLOOKUP($C56,'Calgary NorAm SS'!$A$17:$H$42,8,FALSE))</f>
        <v>0</v>
      </c>
      <c r="AA56" s="89" t="str">
        <f>IF(ISNA(VLOOKUP($C56,'Calgary NorAm BA'!$A$17:$H$42,8,FALSE))=TRUE,"0",VLOOKUP($C56,'Calgary NorAm BA'!$A$17:$H$42,8,FALSE))</f>
        <v>0</v>
      </c>
      <c r="AB56" s="89" t="str">
        <f>IF(ISNA(VLOOKUP($C56,'Calgary NorAm HP'!$A$17:$H$42,8,FALSE))=TRUE,"0",VLOOKUP($C56,'Calgary NorAm HP'!$A$17:$H$42,8,FALSE))</f>
        <v>0</v>
      </c>
      <c r="AC56" s="89" t="str">
        <f>IF(ISNA(VLOOKUP($C56,'Park City NorAm BA'!$A$17:$H$42,8,FALSE))=TRUE,"0",VLOOKUP($C56,'Park City NorAm BA'!$A$17:$H$42,8,FALSE))</f>
        <v>0</v>
      </c>
      <c r="AD56" s="89" t="str">
        <f>IF(ISNA(VLOOKUP($C56,'Park City NorAm SS d1'!$A$17:$H$42,8,FALSE))=TRUE,"0",VLOOKUP($C56,'Park City NorAm SS d1'!$A$17:$H$42,8,FALSE))</f>
        <v>0</v>
      </c>
      <c r="AE56" s="89" t="str">
        <f>IF(ISNA(VLOOKUP($C56,'Park City NorAm SS d2'!$A$17:$H$42,8,FALSE))=TRUE,"0",VLOOKUP($C56,'Park City NorAm SS d2'!$A$17:$H$42,8,FALSE))</f>
        <v>0</v>
      </c>
      <c r="AF56" s="89" t="str">
        <f>IF(ISNA(VLOOKUP($C56,'MSLM CC SS'!$A$17:$H$37,8,FALSE))=TRUE,"0",VLOOKUP($C56,'MSLM CC SS'!$A$17:$H$37,8,FALSE))</f>
        <v>0</v>
      </c>
    </row>
    <row r="57" spans="1:32" ht="20" customHeight="1" x14ac:dyDescent="0.15">
      <c r="A57" s="172" t="s">
        <v>107</v>
      </c>
      <c r="B57" s="172" t="s">
        <v>203</v>
      </c>
      <c r="C57" s="183" t="s">
        <v>106</v>
      </c>
      <c r="D57" s="172"/>
      <c r="E57" s="172">
        <f>F57</f>
        <v>52</v>
      </c>
      <c r="F57" s="19">
        <f>RANK(J57,$J$6:$J$60,0)</f>
        <v>52</v>
      </c>
      <c r="G57" s="120">
        <f>LARGE(($L57:$AF57),1)</f>
        <v>196.58119658119656</v>
      </c>
      <c r="H57" s="121">
        <v>0</v>
      </c>
      <c r="I57" s="121">
        <v>0</v>
      </c>
      <c r="J57" s="19">
        <f>SUM(G57+H57+I57)</f>
        <v>196.58119658119656</v>
      </c>
      <c r="K57" s="20"/>
      <c r="L57" s="21" t="str">
        <f>IF(ISNA(VLOOKUP($C57,'Mt. Sima Canada Cup BA'!$A$17:$H$100,8,FALSE))=TRUE,"0",VLOOKUP($C57,'Mt. Sima Canada Cup BA'!$A$17:$H$100,8,FALSE))</f>
        <v>0</v>
      </c>
      <c r="M57" s="21" t="str">
        <f>IF(ISNA(VLOOKUP($C57,'Mt. Sima Canada Cup SS'!$A$17:$H$100,8,FALSE))=TRUE,"0",VLOOKUP($C57,'Mt. Sima Canada Cup SS'!$A$17:$H$100,8,FALSE))</f>
        <v>0</v>
      </c>
      <c r="N57" s="89" t="str">
        <f>IF(ISNA(VLOOKUP($C57,'CF TT Day 1'!$A$17:$H$100,8,FALSE))=TRUE,"0",VLOOKUP($C57,'CF TT Day 1'!$A$17:$H$100,8,FALSE))</f>
        <v>0</v>
      </c>
      <c r="O57" s="89">
        <f>IF(ISNA(VLOOKUP($C57,'CF TT Day 2'!$A$17:$H$100,8,FALSE))=TRUE,"0",VLOOKUP($C57,'CF TT Day 2'!$A$17:$H$100,8,FALSE))</f>
        <v>196.58119658119656</v>
      </c>
      <c r="P57" s="89" t="str">
        <f>IF(ISNA(VLOOKUP($C57,'Mammoth NorAM SS'!$A$17:$H$100,8,FALSE))=TRUE,"0",VLOOKUP($C57,'Mammoth NorAM SS'!$A$17:$H$100,8,FALSE))</f>
        <v>0</v>
      </c>
      <c r="Q57" s="89" t="str">
        <f>IF(ISNA(VLOOKUP($C57,'BVSC TT Day 1'!$A$17:$H$97,8,FALSE))=TRUE,"0",VLOOKUP($C57,'BVSC TT Day 1'!$A$17:$H$97,8,FALSE))</f>
        <v>0</v>
      </c>
      <c r="R57" s="89" t="str">
        <f>IF(ISNA(VLOOKUP($C57,'BVSC TT Day 2'!$A$17:$H$98,8,FALSE))=TRUE,"0",VLOOKUP($C57,'BVSC TT Day 2'!$A$17:$H$98,8,FALSE))</f>
        <v>0</v>
      </c>
      <c r="S57" s="89" t="str">
        <f>IF(ISNA(VLOOKUP($C57,'Alpine Groms'!$A$17:$H$76,8,FALSE))=TRUE,"0",VLOOKUP($C57,'Alpine Groms'!$A$17:$H$76,8,FALSE))</f>
        <v>0</v>
      </c>
      <c r="T57" s="89" t="str">
        <f>IF(ISNA(VLOOKUP($C57,'Beaver Groms'!$A$17:$H$79,8,FALSE))=TRUE,"0",VLOOKUP($C57,'Beaver Groms'!$A$17:$H$79,8,FALSE))</f>
        <v>0</v>
      </c>
      <c r="U57" s="89" t="str">
        <f>IF(ISNA(VLOOKUP($C57,'Fortune Fz'!$A$17:$H$79,8,FALSE))=TRUE,"0",VLOOKUP($C57,'Fortune Fz'!$A$17:$H$79,8,FALSE))</f>
        <v>0</v>
      </c>
      <c r="V57" s="89" t="str">
        <f>IF(ISNA(VLOOKUP($C57,'Aspen Open SS'!$A$17:$H$79,8,FALSE))=TRUE,"0",VLOOKUP($C57,'Aspen Open SS'!$A$17:$H$79,8,FALSE))</f>
        <v>0</v>
      </c>
      <c r="W57" s="89" t="str">
        <f>IF(ISNA(VLOOKUP($C57,'Aspen Open BA'!$A$17:$H$79,8,FALSE))=TRUE,"0",VLOOKUP($C57,'Aspen Open BA'!$A$17:$H$79,8,FALSE))</f>
        <v>0</v>
      </c>
      <c r="X57" s="89" t="str">
        <f>IF(ISNA(VLOOKUP($C57,'TT Prov SS'!$A$17:$H$79,8,FALSE))=TRUE,"0",VLOOKUP($C57,'TT Prov SS'!$A$17:$H$79,8,FALSE))</f>
        <v>0</v>
      </c>
      <c r="Y57" s="89" t="str">
        <f>IF(ISNA(VLOOKUP($C57,'TT Prov HP'!$A$17:$H$74,8,FALSE))=TRUE,"0",VLOOKUP($C57,'TT Prov HP'!$A$17:$H$74,8,FALSE))</f>
        <v>0</v>
      </c>
      <c r="Z57" s="89" t="str">
        <f>IF(ISNA(VLOOKUP($C57,'Calgary NorAm SS'!$A$17:$H$42,8,FALSE))=TRUE,"0",VLOOKUP($C57,'Calgary NorAm SS'!$A$17:$H$42,8,FALSE))</f>
        <v>0</v>
      </c>
      <c r="AA57" s="89" t="str">
        <f>IF(ISNA(VLOOKUP($C57,'Calgary NorAm BA'!$A$17:$H$42,8,FALSE))=TRUE,"0",VLOOKUP($C57,'Calgary NorAm BA'!$A$17:$H$42,8,FALSE))</f>
        <v>0</v>
      </c>
      <c r="AB57" s="89" t="str">
        <f>IF(ISNA(VLOOKUP($C57,'Calgary NorAm HP'!$A$17:$H$42,8,FALSE))=TRUE,"0",VLOOKUP($C57,'Calgary NorAm HP'!$A$17:$H$42,8,FALSE))</f>
        <v>0</v>
      </c>
      <c r="AC57" s="89" t="str">
        <f>IF(ISNA(VLOOKUP($C57,'Park City NorAm BA'!$A$17:$H$42,8,FALSE))=TRUE,"0",VLOOKUP($C57,'Park City NorAm BA'!$A$17:$H$42,8,FALSE))</f>
        <v>0</v>
      </c>
      <c r="AD57" s="89" t="str">
        <f>IF(ISNA(VLOOKUP($C57,'Park City NorAm SS d1'!$A$17:$H$42,8,FALSE))=TRUE,"0",VLOOKUP($C57,'Park City NorAm SS d1'!$A$17:$H$42,8,FALSE))</f>
        <v>0</v>
      </c>
      <c r="AE57" s="89" t="str">
        <f>IF(ISNA(VLOOKUP($C57,'Park City NorAm SS d2'!$A$17:$H$42,8,FALSE))=TRUE,"0",VLOOKUP($C57,'Park City NorAm SS d2'!$A$17:$H$42,8,FALSE))</f>
        <v>0</v>
      </c>
      <c r="AF57" s="89" t="str">
        <f>IF(ISNA(VLOOKUP($C57,'MSLM CC SS'!$A$17:$H$37,8,FALSE))=TRUE,"0",VLOOKUP($C57,'MSLM CC SS'!$A$17:$H$37,8,FALSE))</f>
        <v>0</v>
      </c>
    </row>
    <row r="58" spans="1:32" ht="20" customHeight="1" x14ac:dyDescent="0.15">
      <c r="A58" s="172" t="s">
        <v>107</v>
      </c>
      <c r="B58" s="172" t="s">
        <v>203</v>
      </c>
      <c r="C58" s="184" t="s">
        <v>108</v>
      </c>
      <c r="D58" s="172"/>
      <c r="E58" s="172">
        <f>F58</f>
        <v>53</v>
      </c>
      <c r="F58" s="19">
        <f>RANK(J58,$J$6:$J$60,0)</f>
        <v>53</v>
      </c>
      <c r="G58" s="120">
        <f>LARGE(($L58:$AF58),1)</f>
        <v>194.44444444444446</v>
      </c>
      <c r="H58" s="121">
        <v>0</v>
      </c>
      <c r="I58" s="121">
        <v>0</v>
      </c>
      <c r="J58" s="19">
        <f>SUM(G58+H58+I58)</f>
        <v>194.44444444444446</v>
      </c>
      <c r="K58" s="20"/>
      <c r="L58" s="21" t="str">
        <f>IF(ISNA(VLOOKUP($C58,'Mt. Sima Canada Cup BA'!$A$17:$H$100,8,FALSE))=TRUE,"0",VLOOKUP($C58,'Mt. Sima Canada Cup BA'!$A$17:$H$100,8,FALSE))</f>
        <v>0</v>
      </c>
      <c r="M58" s="21" t="str">
        <f>IF(ISNA(VLOOKUP($C58,'Mt. Sima Canada Cup SS'!$A$17:$H$100,8,FALSE))=TRUE,"0",VLOOKUP($C58,'Mt. Sima Canada Cup SS'!$A$17:$H$100,8,FALSE))</f>
        <v>0</v>
      </c>
      <c r="N58" s="89" t="str">
        <f>IF(ISNA(VLOOKUP($C58,'CF TT Day 1'!$A$17:$H$100,8,FALSE))=TRUE,"0",VLOOKUP($C58,'CF TT Day 1'!$A$17:$H$100,8,FALSE))</f>
        <v>0</v>
      </c>
      <c r="O58" s="89">
        <f>IF(ISNA(VLOOKUP($C58,'CF TT Day 2'!$A$17:$H$100,8,FALSE))=TRUE,"0",VLOOKUP($C58,'CF TT Day 2'!$A$17:$H$100,8,FALSE))</f>
        <v>194.44444444444446</v>
      </c>
      <c r="P58" s="89" t="str">
        <f>IF(ISNA(VLOOKUP($C58,'Mammoth NorAM SS'!$A$17:$H$100,8,FALSE))=TRUE,"0",VLOOKUP($C58,'Mammoth NorAM SS'!$A$17:$H$100,8,FALSE))</f>
        <v>0</v>
      </c>
      <c r="Q58" s="89" t="str">
        <f>IF(ISNA(VLOOKUP($C58,'BVSC TT Day 1'!$A$17:$H$97,8,FALSE))=TRUE,"0",VLOOKUP($C58,'BVSC TT Day 1'!$A$17:$H$97,8,FALSE))</f>
        <v>0</v>
      </c>
      <c r="R58" s="89" t="str">
        <f>IF(ISNA(VLOOKUP($C58,'BVSC TT Day 2'!$A$17:$H$98,8,FALSE))=TRUE,"0",VLOOKUP($C58,'BVSC TT Day 2'!$A$17:$H$98,8,FALSE))</f>
        <v>0</v>
      </c>
      <c r="S58" s="89" t="str">
        <f>IF(ISNA(VLOOKUP($C58,'Alpine Groms'!$A$17:$H$76,8,FALSE))=TRUE,"0",VLOOKUP($C58,'Alpine Groms'!$A$17:$H$76,8,FALSE))</f>
        <v>0</v>
      </c>
      <c r="T58" s="89" t="str">
        <f>IF(ISNA(VLOOKUP($C58,'Beaver Groms'!$A$17:$H$79,8,FALSE))=TRUE,"0",VLOOKUP($C58,'Beaver Groms'!$A$17:$H$79,8,FALSE))</f>
        <v>0</v>
      </c>
      <c r="U58" s="89" t="str">
        <f>IF(ISNA(VLOOKUP($C58,'Fortune Fz'!$A$17:$H$79,8,FALSE))=TRUE,"0",VLOOKUP($C58,'Fortune Fz'!$A$17:$H$79,8,FALSE))</f>
        <v>0</v>
      </c>
      <c r="V58" s="89" t="str">
        <f>IF(ISNA(VLOOKUP($C58,'Aspen Open SS'!$A$17:$H$79,8,FALSE))=TRUE,"0",VLOOKUP($C58,'Aspen Open SS'!$A$17:$H$79,8,FALSE))</f>
        <v>0</v>
      </c>
      <c r="W58" s="89" t="str">
        <f>IF(ISNA(VLOOKUP($C58,'Aspen Open BA'!$A$17:$H$79,8,FALSE))=TRUE,"0",VLOOKUP($C58,'Aspen Open BA'!$A$17:$H$79,8,FALSE))</f>
        <v>0</v>
      </c>
      <c r="X58" s="89" t="str">
        <f>IF(ISNA(VLOOKUP($C58,'TT Prov SS'!$A$17:$H$79,8,FALSE))=TRUE,"0",VLOOKUP($C58,'TT Prov SS'!$A$17:$H$79,8,FALSE))</f>
        <v>0</v>
      </c>
      <c r="Y58" s="89" t="str">
        <f>IF(ISNA(VLOOKUP($C58,'TT Prov HP'!$A$17:$H$74,8,FALSE))=TRUE,"0",VLOOKUP($C58,'TT Prov HP'!$A$17:$H$74,8,FALSE))</f>
        <v>0</v>
      </c>
      <c r="Z58" s="89" t="str">
        <f>IF(ISNA(VLOOKUP($C58,'Calgary NorAm SS'!$A$17:$H$42,8,FALSE))=TRUE,"0",VLOOKUP($C58,'Calgary NorAm SS'!$A$17:$H$42,8,FALSE))</f>
        <v>0</v>
      </c>
      <c r="AA58" s="89" t="str">
        <f>IF(ISNA(VLOOKUP($C58,'Calgary NorAm BA'!$A$17:$H$42,8,FALSE))=TRUE,"0",VLOOKUP($C58,'Calgary NorAm BA'!$A$17:$H$42,8,FALSE))</f>
        <v>0</v>
      </c>
      <c r="AB58" s="89" t="str">
        <f>IF(ISNA(VLOOKUP($C58,'Calgary NorAm HP'!$A$17:$H$42,8,FALSE))=TRUE,"0",VLOOKUP($C58,'Calgary NorAm HP'!$A$17:$H$42,8,FALSE))</f>
        <v>0</v>
      </c>
      <c r="AC58" s="89" t="str">
        <f>IF(ISNA(VLOOKUP($C58,'Park City NorAm BA'!$A$17:$H$42,8,FALSE))=TRUE,"0",VLOOKUP($C58,'Park City NorAm BA'!$A$17:$H$42,8,FALSE))</f>
        <v>0</v>
      </c>
      <c r="AD58" s="89" t="str">
        <f>IF(ISNA(VLOOKUP($C58,'Park City NorAm SS d1'!$A$17:$H$42,8,FALSE))=TRUE,"0",VLOOKUP($C58,'Park City NorAm SS d1'!$A$17:$H$42,8,FALSE))</f>
        <v>0</v>
      </c>
      <c r="AE58" s="89" t="str">
        <f>IF(ISNA(VLOOKUP($C58,'Park City NorAm SS d2'!$A$17:$H$42,8,FALSE))=TRUE,"0",VLOOKUP($C58,'Park City NorAm SS d2'!$A$17:$H$42,8,FALSE))</f>
        <v>0</v>
      </c>
      <c r="AF58" s="89" t="str">
        <f>IF(ISNA(VLOOKUP($C58,'MSLM CC SS'!$A$17:$H$37,8,FALSE))=TRUE,"0",VLOOKUP($C58,'MSLM CC SS'!$A$17:$H$37,8,FALSE))</f>
        <v>0</v>
      </c>
    </row>
    <row r="59" spans="1:32" ht="20" customHeight="1" x14ac:dyDescent="0.15">
      <c r="A59" s="172" t="s">
        <v>55</v>
      </c>
      <c r="B59" s="172" t="s">
        <v>170</v>
      </c>
      <c r="C59" s="175" t="s">
        <v>97</v>
      </c>
      <c r="D59" s="172"/>
      <c r="E59" s="172">
        <f>F59</f>
        <v>54</v>
      </c>
      <c r="F59" s="19">
        <f>RANK(J59,$J$6:$J$60,0)</f>
        <v>54</v>
      </c>
      <c r="G59" s="120">
        <f>LARGE(($L59:$AF59),1)</f>
        <v>100</v>
      </c>
      <c r="H59" s="120">
        <f>LARGE(($L59:$AF59),2)</f>
        <v>81.775700934579447</v>
      </c>
      <c r="I59" s="121">
        <v>0</v>
      </c>
      <c r="J59" s="19">
        <f>SUM(G59+H59+I59)</f>
        <v>181.77570093457945</v>
      </c>
      <c r="K59" s="20"/>
      <c r="L59" s="21" t="str">
        <f>IF(ISNA(VLOOKUP($C59,'Mt. Sima Canada Cup BA'!$A$17:$H$100,8,FALSE))=TRUE,"0",VLOOKUP($C59,'Mt. Sima Canada Cup BA'!$A$17:$H$100,8,FALSE))</f>
        <v>0</v>
      </c>
      <c r="M59" s="21" t="str">
        <f>IF(ISNA(VLOOKUP($C59,'Mt. Sima Canada Cup SS'!$A$17:$H$100,8,FALSE))=TRUE,"0",VLOOKUP($C59,'Mt. Sima Canada Cup SS'!$A$17:$H$100,8,FALSE))</f>
        <v>0</v>
      </c>
      <c r="N59" s="89">
        <f>IF(ISNA(VLOOKUP($C59,'CF TT Day 1'!$A$17:$H$100,8,FALSE))=TRUE,"0",VLOOKUP($C59,'CF TT Day 1'!$A$17:$H$100,8,FALSE))</f>
        <v>81.775700934579447</v>
      </c>
      <c r="O59" s="89" t="str">
        <f>IF(ISNA(VLOOKUP($C59,'CF TT Day 2'!$A$17:$H$100,8,FALSE))=TRUE,"0",VLOOKUP($C59,'CF TT Day 2'!$A$17:$H$100,8,FALSE))</f>
        <v>0</v>
      </c>
      <c r="P59" s="89" t="str">
        <f>IF(ISNA(VLOOKUP($C59,'Mammoth NorAM SS'!$A$17:$H$100,8,FALSE))=TRUE,"0",VLOOKUP($C59,'Mammoth NorAM SS'!$A$17:$H$100,8,FALSE))</f>
        <v>0</v>
      </c>
      <c r="Q59" s="89" t="str">
        <f>IF(ISNA(VLOOKUP($C59,'BVSC TT Day 1'!$A$17:$H$97,8,FALSE))=TRUE,"0",VLOOKUP($C59,'BVSC TT Day 1'!$A$17:$H$97,8,FALSE))</f>
        <v>0</v>
      </c>
      <c r="R59" s="89" t="str">
        <f>IF(ISNA(VLOOKUP($C59,'BVSC TT Day 2'!$A$17:$H$98,8,FALSE))=TRUE,"0",VLOOKUP($C59,'BVSC TT Day 2'!$A$17:$H$98,8,FALSE))</f>
        <v>0</v>
      </c>
      <c r="S59" s="89" t="str">
        <f>IF(ISNA(VLOOKUP($C59,'Alpine Groms'!$A$17:$H$76,8,FALSE))=TRUE,"0",VLOOKUP($C59,'Alpine Groms'!$A$17:$H$76,8,FALSE))</f>
        <v>0</v>
      </c>
      <c r="T59" s="89" t="str">
        <f>IF(ISNA(VLOOKUP($C59,'Beaver Groms'!$A$17:$H$79,8,FALSE))=TRUE,"0",VLOOKUP($C59,'Beaver Groms'!$A$17:$H$79,8,FALSE))</f>
        <v>0</v>
      </c>
      <c r="U59" s="89">
        <f>IF(ISNA(VLOOKUP($C59,'Fortune Fz'!$A$17:$H$79,8,FALSE))=TRUE,"0",VLOOKUP($C59,'Fortune Fz'!$A$17:$H$79,8,FALSE))</f>
        <v>100</v>
      </c>
      <c r="V59" s="89" t="str">
        <f>IF(ISNA(VLOOKUP($C59,'Aspen Open SS'!$A$17:$H$79,8,FALSE))=TRUE,"0",VLOOKUP($C59,'Aspen Open SS'!$A$17:$H$79,8,FALSE))</f>
        <v>0</v>
      </c>
      <c r="W59" s="89" t="str">
        <f>IF(ISNA(VLOOKUP($C59,'Aspen Open BA'!$A$17:$H$79,8,FALSE))=TRUE,"0",VLOOKUP($C59,'Aspen Open BA'!$A$17:$H$79,8,FALSE))</f>
        <v>0</v>
      </c>
      <c r="X59" s="89" t="str">
        <f>IF(ISNA(VLOOKUP($C59,'TT Prov SS'!$A$17:$H$79,8,FALSE))=TRUE,"0",VLOOKUP($C59,'TT Prov SS'!$A$17:$H$79,8,FALSE))</f>
        <v>0</v>
      </c>
      <c r="Y59" s="89" t="str">
        <f>IF(ISNA(VLOOKUP($C59,'TT Prov HP'!$A$17:$H$74,8,FALSE))=TRUE,"0",VLOOKUP($C59,'TT Prov HP'!$A$17:$H$74,8,FALSE))</f>
        <v>0</v>
      </c>
      <c r="Z59" s="89" t="str">
        <f>IF(ISNA(VLOOKUP($C59,'Calgary NorAm SS'!$A$17:$H$42,8,FALSE))=TRUE,"0",VLOOKUP($C59,'Calgary NorAm SS'!$A$17:$H$42,8,FALSE))</f>
        <v>0</v>
      </c>
      <c r="AA59" s="89" t="str">
        <f>IF(ISNA(VLOOKUP($C59,'Calgary NorAm BA'!$A$17:$H$42,8,FALSE))=TRUE,"0",VLOOKUP($C59,'Calgary NorAm BA'!$A$17:$H$42,8,FALSE))</f>
        <v>0</v>
      </c>
      <c r="AB59" s="89" t="str">
        <f>IF(ISNA(VLOOKUP($C59,'Calgary NorAm HP'!$A$17:$H$42,8,FALSE))=TRUE,"0",VLOOKUP($C59,'Calgary NorAm HP'!$A$17:$H$42,8,FALSE))</f>
        <v>0</v>
      </c>
      <c r="AC59" s="89" t="str">
        <f>IF(ISNA(VLOOKUP($C59,'Park City NorAm BA'!$A$17:$H$42,8,FALSE))=TRUE,"0",VLOOKUP($C59,'Park City NorAm BA'!$A$17:$H$42,8,FALSE))</f>
        <v>0</v>
      </c>
      <c r="AD59" s="89" t="str">
        <f>IF(ISNA(VLOOKUP($C59,'Park City NorAm SS d1'!$A$17:$H$42,8,FALSE))=TRUE,"0",VLOOKUP($C59,'Park City NorAm SS d1'!$A$17:$H$42,8,FALSE))</f>
        <v>0</v>
      </c>
      <c r="AE59" s="89" t="str">
        <f>IF(ISNA(VLOOKUP($C59,'Park City NorAm SS d2'!$A$17:$H$42,8,FALSE))=TRUE,"0",VLOOKUP($C59,'Park City NorAm SS d2'!$A$17:$H$42,8,FALSE))</f>
        <v>0</v>
      </c>
      <c r="AF59" s="89" t="str">
        <f>IF(ISNA(VLOOKUP($C59,'MSLM CC SS'!$A$17:$H$37,8,FALSE))=TRUE,"0",VLOOKUP($C59,'MSLM CC SS'!$A$17:$H$37,8,FALSE))</f>
        <v>0</v>
      </c>
    </row>
    <row r="60" spans="1:32" ht="20" customHeight="1" x14ac:dyDescent="0.15">
      <c r="A60" s="172" t="s">
        <v>102</v>
      </c>
      <c r="B60" s="172" t="s">
        <v>203</v>
      </c>
      <c r="C60" s="183" t="s">
        <v>200</v>
      </c>
      <c r="D60" s="172"/>
      <c r="E60" s="172">
        <f>F60</f>
        <v>55</v>
      </c>
      <c r="F60" s="19">
        <f>RANK(J60,$J$6:$J$60,0)</f>
        <v>55</v>
      </c>
      <c r="G60" s="120">
        <f>LARGE(($L60:$AF60),1)</f>
        <v>102.08816705336427</v>
      </c>
      <c r="H60" s="121">
        <v>0</v>
      </c>
      <c r="I60" s="121">
        <v>0</v>
      </c>
      <c r="J60" s="19">
        <f>SUM(G60+H60+I60)</f>
        <v>102.08816705336427</v>
      </c>
      <c r="K60" s="20"/>
      <c r="L60" s="21" t="str">
        <f>IF(ISNA(VLOOKUP($C60,'Mt. Sima Canada Cup BA'!$A$17:$H$100,8,FALSE))=TRUE,"0",VLOOKUP($C60,'Mt. Sima Canada Cup BA'!$A$17:$H$100,8,FALSE))</f>
        <v>0</v>
      </c>
      <c r="M60" s="21" t="str">
        <f>IF(ISNA(VLOOKUP($C60,'Mt. Sima Canada Cup SS'!$A$17:$H$100,8,FALSE))=TRUE,"0",VLOOKUP($C60,'Mt. Sima Canada Cup SS'!$A$17:$H$100,8,FALSE))</f>
        <v>0</v>
      </c>
      <c r="N60" s="89" t="str">
        <f>IF(ISNA(VLOOKUP($C60,'CF TT Day 1'!$A$17:$H$100,8,FALSE))=TRUE,"0",VLOOKUP($C60,'CF TT Day 1'!$A$17:$H$100,8,FALSE))</f>
        <v>0</v>
      </c>
      <c r="O60" s="89" t="str">
        <f>IF(ISNA(VLOOKUP($C60,'CF TT Day 2'!$A$17:$H$100,8,FALSE))=TRUE,"0",VLOOKUP($C60,'CF TT Day 2'!$A$17:$H$100,8,FALSE))</f>
        <v>0</v>
      </c>
      <c r="P60" s="89" t="str">
        <f>IF(ISNA(VLOOKUP($C60,'Mammoth NorAM SS'!$A$17:$H$100,8,FALSE))=TRUE,"0",VLOOKUP($C60,'Mammoth NorAM SS'!$A$17:$H$100,8,FALSE))</f>
        <v>0</v>
      </c>
      <c r="Q60" s="89" t="str">
        <f>IF(ISNA(VLOOKUP($C60,'BVSC TT Day 1'!$A$17:$H$97,8,FALSE))=TRUE,"0",VLOOKUP($C60,'BVSC TT Day 1'!$A$17:$H$97,8,FALSE))</f>
        <v>0</v>
      </c>
      <c r="R60" s="89" t="str">
        <f>IF(ISNA(VLOOKUP($C60,'BVSC TT Day 2'!$A$17:$H$98,8,FALSE))=TRUE,"0",VLOOKUP($C60,'BVSC TT Day 2'!$A$17:$H$98,8,FALSE))</f>
        <v>0</v>
      </c>
      <c r="S60" s="89" t="str">
        <f>IF(ISNA(VLOOKUP($C60,'Alpine Groms'!$A$17:$H$76,8,FALSE))=TRUE,"0",VLOOKUP($C60,'Alpine Groms'!$A$17:$H$76,8,FALSE))</f>
        <v>0</v>
      </c>
      <c r="T60" s="89" t="str">
        <f>IF(ISNA(VLOOKUP($C60,'Beaver Groms'!$A$17:$H$79,8,FALSE))=TRUE,"0",VLOOKUP($C60,'Beaver Groms'!$A$17:$H$79,8,FALSE))</f>
        <v>0</v>
      </c>
      <c r="U60" s="89" t="str">
        <f>IF(ISNA(VLOOKUP($C60,'Fortune Fz'!$A$17:$H$79,8,FALSE))=TRUE,"0",VLOOKUP($C60,'Fortune Fz'!$A$17:$H$79,8,FALSE))</f>
        <v>0</v>
      </c>
      <c r="V60" s="89" t="str">
        <f>IF(ISNA(VLOOKUP($C60,'Aspen Open SS'!$A$17:$H$79,8,FALSE))=TRUE,"0",VLOOKUP($C60,'Aspen Open SS'!$A$17:$H$79,8,FALSE))</f>
        <v>0</v>
      </c>
      <c r="W60" s="89" t="str">
        <f>IF(ISNA(VLOOKUP($C60,'Aspen Open BA'!$A$17:$H$79,8,FALSE))=TRUE,"0",VLOOKUP($C60,'Aspen Open BA'!$A$17:$H$79,8,FALSE))</f>
        <v>0</v>
      </c>
      <c r="X60" s="89">
        <f>IF(ISNA(VLOOKUP($C60,'TT Prov SS'!$A$17:$H$79,8,FALSE))=TRUE,"0",VLOOKUP($C60,'TT Prov SS'!$A$17:$H$79,8,FALSE))</f>
        <v>102.08816705336427</v>
      </c>
      <c r="Y60" s="89" t="str">
        <f>IF(ISNA(VLOOKUP($C60,'TT Prov HP'!$A$17:$H$74,8,FALSE))=TRUE,"0",VLOOKUP($C60,'TT Prov HP'!$A$17:$H$74,8,FALSE))</f>
        <v>0</v>
      </c>
      <c r="Z60" s="89" t="str">
        <f>IF(ISNA(VLOOKUP($C60,'Calgary NorAm SS'!$A$17:$H$42,8,FALSE))=TRUE,"0",VLOOKUP($C60,'Calgary NorAm SS'!$A$17:$H$42,8,FALSE))</f>
        <v>0</v>
      </c>
      <c r="AA60" s="89" t="str">
        <f>IF(ISNA(VLOOKUP($C60,'Calgary NorAm BA'!$A$17:$H$42,8,FALSE))=TRUE,"0",VLOOKUP($C60,'Calgary NorAm BA'!$A$17:$H$42,8,FALSE))</f>
        <v>0</v>
      </c>
      <c r="AB60" s="89" t="str">
        <f>IF(ISNA(VLOOKUP($C60,'Calgary NorAm HP'!$A$17:$H$42,8,FALSE))=TRUE,"0",VLOOKUP($C60,'Calgary NorAm HP'!$A$17:$H$42,8,FALSE))</f>
        <v>0</v>
      </c>
      <c r="AC60" s="89" t="str">
        <f>IF(ISNA(VLOOKUP($C60,'Park City NorAm BA'!$A$17:$H$42,8,FALSE))=TRUE,"0",VLOOKUP($C60,'Park City NorAm BA'!$A$17:$H$42,8,FALSE))</f>
        <v>0</v>
      </c>
      <c r="AD60" s="89" t="str">
        <f>IF(ISNA(VLOOKUP($C60,'Park City NorAm SS d1'!$A$17:$H$42,8,FALSE))=TRUE,"0",VLOOKUP($C60,'Park City NorAm SS d1'!$A$17:$H$42,8,FALSE))</f>
        <v>0</v>
      </c>
      <c r="AE60" s="89" t="str">
        <f>IF(ISNA(VLOOKUP($C60,'Park City NorAm SS d2'!$A$17:$H$42,8,FALSE))=TRUE,"0",VLOOKUP($C60,'Park City NorAm SS d2'!$A$17:$H$42,8,FALSE))</f>
        <v>0</v>
      </c>
      <c r="AF60" s="89" t="str">
        <f>IF(ISNA(VLOOKUP($C60,'MSLM CC SS'!$A$17:$H$37,8,FALSE))=TRUE,"0",VLOOKUP($C60,'MSLM CC SS'!$A$17:$H$37,8,FALSE))</f>
        <v>0</v>
      </c>
    </row>
  </sheetData>
  <sortState xmlns:xlrd2="http://schemas.microsoft.com/office/spreadsheetml/2017/richdata2" ref="A6:AI60">
    <sortCondition ref="E6:E60"/>
  </sortState>
  <mergeCells count="1">
    <mergeCell ref="F3:J3"/>
  </mergeCells>
  <phoneticPr fontId="1"/>
  <conditionalFormatting sqref="C7">
    <cfRule type="duplicateValues" dxfId="800" priority="67"/>
  </conditionalFormatting>
  <conditionalFormatting sqref="C7">
    <cfRule type="duplicateValues" dxfId="799" priority="68"/>
  </conditionalFormatting>
  <conditionalFormatting sqref="C8">
    <cfRule type="duplicateValues" dxfId="798" priority="65"/>
  </conditionalFormatting>
  <conditionalFormatting sqref="C8">
    <cfRule type="duplicateValues" dxfId="797" priority="66"/>
  </conditionalFormatting>
  <conditionalFormatting sqref="C9">
    <cfRule type="duplicateValues" dxfId="796" priority="63"/>
  </conditionalFormatting>
  <conditionalFormatting sqref="C9">
    <cfRule type="duplicateValues" dxfId="795" priority="64"/>
  </conditionalFormatting>
  <conditionalFormatting sqref="C10">
    <cfRule type="duplicateValues" dxfId="794" priority="61"/>
  </conditionalFormatting>
  <conditionalFormatting sqref="C10">
    <cfRule type="duplicateValues" dxfId="793" priority="62"/>
  </conditionalFormatting>
  <conditionalFormatting sqref="C11">
    <cfRule type="duplicateValues" dxfId="792" priority="59"/>
  </conditionalFormatting>
  <conditionalFormatting sqref="C11">
    <cfRule type="duplicateValues" dxfId="791" priority="60"/>
  </conditionalFormatting>
  <conditionalFormatting sqref="C14">
    <cfRule type="duplicateValues" dxfId="790" priority="57"/>
  </conditionalFormatting>
  <conditionalFormatting sqref="C14">
    <cfRule type="duplicateValues" dxfId="789" priority="58"/>
  </conditionalFormatting>
  <conditionalFormatting sqref="C13">
    <cfRule type="duplicateValues" dxfId="788" priority="55"/>
  </conditionalFormatting>
  <conditionalFormatting sqref="C13">
    <cfRule type="duplicateValues" dxfId="787" priority="56"/>
  </conditionalFormatting>
  <conditionalFormatting sqref="C27:C45">
    <cfRule type="duplicateValues" dxfId="786" priority="49"/>
  </conditionalFormatting>
  <conditionalFormatting sqref="C27:C45">
    <cfRule type="duplicateValues" dxfId="785" priority="50"/>
  </conditionalFormatting>
  <conditionalFormatting sqref="C28">
    <cfRule type="duplicateValues" dxfId="784" priority="47"/>
  </conditionalFormatting>
  <conditionalFormatting sqref="C28">
    <cfRule type="duplicateValues" dxfId="783" priority="48"/>
  </conditionalFormatting>
  <conditionalFormatting sqref="C37">
    <cfRule type="duplicateValues" dxfId="782" priority="46"/>
  </conditionalFormatting>
  <conditionalFormatting sqref="C46">
    <cfRule type="duplicateValues" dxfId="781" priority="44"/>
  </conditionalFormatting>
  <conditionalFormatting sqref="C46">
    <cfRule type="duplicateValues" dxfId="780" priority="45"/>
  </conditionalFormatting>
  <conditionalFormatting sqref="C23:C25">
    <cfRule type="duplicateValues" dxfId="779" priority="42"/>
  </conditionalFormatting>
  <conditionalFormatting sqref="C23:C28">
    <cfRule type="duplicateValues" dxfId="778" priority="43"/>
  </conditionalFormatting>
  <conditionalFormatting sqref="C22">
    <cfRule type="duplicateValues" dxfId="777" priority="40"/>
  </conditionalFormatting>
  <conditionalFormatting sqref="C22">
    <cfRule type="duplicateValues" dxfId="776" priority="41"/>
  </conditionalFormatting>
  <conditionalFormatting sqref="C17">
    <cfRule type="duplicateValues" dxfId="775" priority="38"/>
  </conditionalFormatting>
  <conditionalFormatting sqref="C17">
    <cfRule type="duplicateValues" dxfId="774" priority="39"/>
  </conditionalFormatting>
  <conditionalFormatting sqref="C59">
    <cfRule type="duplicateValues" dxfId="773" priority="36"/>
  </conditionalFormatting>
  <conditionalFormatting sqref="C59">
    <cfRule type="duplicateValues" dxfId="772" priority="37"/>
  </conditionalFormatting>
  <conditionalFormatting sqref="C18">
    <cfRule type="duplicateValues" dxfId="771" priority="34"/>
  </conditionalFormatting>
  <conditionalFormatting sqref="C18">
    <cfRule type="duplicateValues" dxfId="770" priority="35"/>
  </conditionalFormatting>
  <conditionalFormatting sqref="C19:C20">
    <cfRule type="duplicateValues" dxfId="769" priority="32"/>
  </conditionalFormatting>
  <conditionalFormatting sqref="C19:C20">
    <cfRule type="duplicateValues" dxfId="768" priority="33"/>
  </conditionalFormatting>
  <conditionalFormatting sqref="C16">
    <cfRule type="duplicateValues" dxfId="767" priority="28"/>
  </conditionalFormatting>
  <conditionalFormatting sqref="C16">
    <cfRule type="duplicateValues" dxfId="766" priority="29"/>
  </conditionalFormatting>
  <conditionalFormatting sqref="C45">
    <cfRule type="duplicateValues" dxfId="765" priority="26"/>
  </conditionalFormatting>
  <conditionalFormatting sqref="C45">
    <cfRule type="duplicateValues" dxfId="764" priority="27"/>
  </conditionalFormatting>
  <conditionalFormatting sqref="C29">
    <cfRule type="duplicateValues" dxfId="763" priority="24"/>
  </conditionalFormatting>
  <conditionalFormatting sqref="C29">
    <cfRule type="duplicateValues" dxfId="762" priority="25"/>
  </conditionalFormatting>
  <conditionalFormatting sqref="C38">
    <cfRule type="duplicateValues" dxfId="761" priority="23"/>
  </conditionalFormatting>
  <conditionalFormatting sqref="C46">
    <cfRule type="duplicateValues" dxfId="760" priority="21"/>
  </conditionalFormatting>
  <conditionalFormatting sqref="C46">
    <cfRule type="duplicateValues" dxfId="759" priority="22"/>
  </conditionalFormatting>
  <conditionalFormatting sqref="C47:C49">
    <cfRule type="duplicateValues" dxfId="758" priority="19"/>
  </conditionalFormatting>
  <conditionalFormatting sqref="C47:C49">
    <cfRule type="duplicateValues" dxfId="757" priority="20"/>
  </conditionalFormatting>
  <conditionalFormatting sqref="C50:C58">
    <cfRule type="duplicateValues" dxfId="756" priority="324"/>
  </conditionalFormatting>
  <conditionalFormatting sqref="C60">
    <cfRule type="duplicateValues" dxfId="755" priority="1"/>
  </conditionalFormatting>
  <conditionalFormatting sqref="C60">
    <cfRule type="duplicateValues" dxfId="754" priority="2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81F9-E5FD-4D9D-AB0F-429440681D81}">
  <dimension ref="A1:I53"/>
  <sheetViews>
    <sheetView topLeftCell="A6" workbookViewId="0">
      <selection activeCell="A17" sqref="A17:A43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156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157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 t="s">
        <v>153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</v>
      </c>
      <c r="C14" s="54"/>
      <c r="D14" s="55">
        <v>0</v>
      </c>
      <c r="E14" s="54"/>
      <c r="F14" s="55">
        <v>0.1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100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/>
    </row>
    <row r="17" spans="1:9" x14ac:dyDescent="0.15">
      <c r="A17" s="70" t="s">
        <v>158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100</v>
      </c>
      <c r="G17" s="79">
        <f>F17/F$15*1000*F$14</f>
        <v>100</v>
      </c>
      <c r="H17" s="66">
        <f>LARGE((C17,E17,G17),1)</f>
        <v>100</v>
      </c>
      <c r="I17" s="65"/>
    </row>
    <row r="18" spans="1:9" x14ac:dyDescent="0.15">
      <c r="A18" s="70" t="s">
        <v>161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100</v>
      </c>
      <c r="G18" s="79">
        <f>F18/F$15*1000*F$14</f>
        <v>100</v>
      </c>
      <c r="H18" s="66">
        <f>LARGE((C18,E18,G18),1)</f>
        <v>100</v>
      </c>
      <c r="I18" s="65"/>
    </row>
    <row r="19" spans="1:9" x14ac:dyDescent="0.15">
      <c r="A19" s="70" t="s">
        <v>163</v>
      </c>
      <c r="B19" s="77">
        <v>0</v>
      </c>
      <c r="C19" s="79">
        <f>B19/B$15*1000*B$14</f>
        <v>0</v>
      </c>
      <c r="D19" s="78">
        <v>0</v>
      </c>
      <c r="E19" s="79">
        <f t="shared" ref="C19:G42" si="0">D19/D$15*1000*D$14</f>
        <v>0</v>
      </c>
      <c r="F19" s="78">
        <v>100</v>
      </c>
      <c r="G19" s="79">
        <f t="shared" si="0"/>
        <v>100</v>
      </c>
      <c r="H19" s="66">
        <f>LARGE((C19,E19,G19),1)</f>
        <v>100</v>
      </c>
      <c r="I19" s="65"/>
    </row>
    <row r="20" spans="1:9" x14ac:dyDescent="0.15">
      <c r="A20" s="70" t="s">
        <v>165</v>
      </c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100</v>
      </c>
      <c r="G20" s="79">
        <f t="shared" si="0"/>
        <v>100</v>
      </c>
      <c r="H20" s="66">
        <f>LARGE((C20,E20,G20),1)</f>
        <v>100</v>
      </c>
      <c r="I20" s="65"/>
    </row>
    <row r="21" spans="1:9" x14ac:dyDescent="0.15">
      <c r="A21" s="70" t="s">
        <v>166</v>
      </c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100</v>
      </c>
      <c r="G21" s="79">
        <f t="shared" si="0"/>
        <v>100</v>
      </c>
      <c r="H21" s="66">
        <f>LARGE((C21,E21,G21),1)</f>
        <v>100</v>
      </c>
      <c r="I21" s="65"/>
    </row>
    <row r="22" spans="1:9" x14ac:dyDescent="0.15">
      <c r="A22" s="69" t="s">
        <v>132</v>
      </c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100</v>
      </c>
      <c r="G22" s="79">
        <f>F22/F$15*1000*F$14</f>
        <v>100</v>
      </c>
      <c r="H22" s="66">
        <f>LARGE((C22,E22,G22),1)</f>
        <v>100</v>
      </c>
      <c r="I22" s="65"/>
    </row>
    <row r="23" spans="1:9" x14ac:dyDescent="0.15">
      <c r="A23" s="69" t="s">
        <v>141</v>
      </c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100</v>
      </c>
      <c r="G23" s="79">
        <f t="shared" si="0"/>
        <v>100</v>
      </c>
      <c r="H23" s="66">
        <f>LARGE((C23,E23,G23),1)</f>
        <v>100</v>
      </c>
      <c r="I23" s="65"/>
    </row>
    <row r="24" spans="1:9" x14ac:dyDescent="0.15">
      <c r="A24" s="69" t="s">
        <v>135</v>
      </c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100</v>
      </c>
      <c r="G24" s="79">
        <f t="shared" si="0"/>
        <v>100</v>
      </c>
      <c r="H24" s="66">
        <f>LARGE((C24,E24,G24),1)</f>
        <v>100</v>
      </c>
      <c r="I24" s="65"/>
    </row>
    <row r="25" spans="1:9" x14ac:dyDescent="0.15">
      <c r="A25" s="69" t="s">
        <v>142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100</v>
      </c>
      <c r="G25" s="79">
        <f t="shared" si="0"/>
        <v>100</v>
      </c>
      <c r="H25" s="66">
        <f>LARGE((C25,E25,G25),1)</f>
        <v>100</v>
      </c>
      <c r="I25" s="65"/>
    </row>
    <row r="26" spans="1:9" x14ac:dyDescent="0.15">
      <c r="A26" s="69" t="s">
        <v>140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100</v>
      </c>
      <c r="G26" s="79">
        <f t="shared" si="0"/>
        <v>100</v>
      </c>
      <c r="H26" s="66">
        <f>LARGE((C26,E26,G26),1)</f>
        <v>100</v>
      </c>
      <c r="I26" s="65"/>
    </row>
    <row r="27" spans="1:9" x14ac:dyDescent="0.15">
      <c r="A27" s="69" t="s">
        <v>128</v>
      </c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100</v>
      </c>
      <c r="G27" s="79">
        <f t="shared" si="0"/>
        <v>100</v>
      </c>
      <c r="H27" s="66">
        <f>LARGE((C27,E27,G27),1)</f>
        <v>100</v>
      </c>
      <c r="I27" s="65"/>
    </row>
    <row r="28" spans="1:9" x14ac:dyDescent="0.15">
      <c r="A28" s="70" t="s">
        <v>169</v>
      </c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100</v>
      </c>
      <c r="G28" s="79">
        <f t="shared" si="0"/>
        <v>100</v>
      </c>
      <c r="H28" s="66">
        <f>LARGE((C28,E28,G28),1)</f>
        <v>100</v>
      </c>
      <c r="I28" s="65"/>
    </row>
    <row r="29" spans="1:9" x14ac:dyDescent="0.15">
      <c r="A29" s="70" t="s">
        <v>167</v>
      </c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100</v>
      </c>
      <c r="G29" s="79">
        <f t="shared" si="0"/>
        <v>100</v>
      </c>
      <c r="H29" s="66">
        <f>LARGE((C29,E29,G29),1)</f>
        <v>100</v>
      </c>
      <c r="I29" s="65"/>
    </row>
    <row r="30" spans="1:9" x14ac:dyDescent="0.15">
      <c r="A30" s="70" t="s">
        <v>173</v>
      </c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100</v>
      </c>
      <c r="G30" s="79">
        <f t="shared" si="0"/>
        <v>100</v>
      </c>
      <c r="H30" s="66">
        <f>LARGE((C30,E30,G30),1)</f>
        <v>100</v>
      </c>
      <c r="I30" s="65"/>
    </row>
    <row r="31" spans="1:9" x14ac:dyDescent="0.15">
      <c r="A31" s="69" t="s">
        <v>137</v>
      </c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100</v>
      </c>
      <c r="G31" s="79">
        <f t="shared" si="0"/>
        <v>100</v>
      </c>
      <c r="H31" s="66">
        <f>LARGE((C31,E31,G31),1)</f>
        <v>100</v>
      </c>
      <c r="I31" s="65"/>
    </row>
    <row r="32" spans="1:9" x14ac:dyDescent="0.15">
      <c r="A32" s="70" t="s">
        <v>175</v>
      </c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100</v>
      </c>
      <c r="G32" s="79">
        <f t="shared" si="0"/>
        <v>100</v>
      </c>
      <c r="H32" s="66">
        <f>LARGE((C32,E32,G32),1)</f>
        <v>100</v>
      </c>
      <c r="I32" s="65"/>
    </row>
    <row r="33" spans="1:9" x14ac:dyDescent="0.15">
      <c r="A33" s="70" t="s">
        <v>176</v>
      </c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100</v>
      </c>
      <c r="G33" s="79">
        <f t="shared" si="0"/>
        <v>100</v>
      </c>
      <c r="H33" s="66">
        <f>LARGE((C33,E33,G33),1)</f>
        <v>100</v>
      </c>
      <c r="I33" s="65"/>
    </row>
    <row r="34" spans="1:9" x14ac:dyDescent="0.15">
      <c r="A34" s="70" t="s">
        <v>178</v>
      </c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100</v>
      </c>
      <c r="G34" s="79">
        <f t="shared" si="0"/>
        <v>100</v>
      </c>
      <c r="H34" s="66">
        <f>LARGE((C34,E34,G34),1)</f>
        <v>100</v>
      </c>
      <c r="I34" s="65"/>
    </row>
    <row r="35" spans="1:9" x14ac:dyDescent="0.15">
      <c r="A35" s="70" t="s">
        <v>179</v>
      </c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100</v>
      </c>
      <c r="G35" s="79">
        <f t="shared" si="0"/>
        <v>100</v>
      </c>
      <c r="H35" s="66">
        <f>LARGE((C35,E35,G35),1)</f>
        <v>100</v>
      </c>
      <c r="I35" s="65"/>
    </row>
    <row r="36" spans="1:9" x14ac:dyDescent="0.15">
      <c r="A36" s="70" t="s">
        <v>180</v>
      </c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100</v>
      </c>
      <c r="G36" s="79">
        <f t="shared" si="0"/>
        <v>100</v>
      </c>
      <c r="H36" s="66">
        <f>LARGE((C36,E36,G36),1)</f>
        <v>100</v>
      </c>
      <c r="I36" s="65"/>
    </row>
    <row r="37" spans="1:9" x14ac:dyDescent="0.15">
      <c r="A37" s="70" t="s">
        <v>181</v>
      </c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100</v>
      </c>
      <c r="G37" s="79">
        <f t="shared" si="0"/>
        <v>100</v>
      </c>
      <c r="H37" s="66">
        <f>LARGE((C37,E37,G37),1)</f>
        <v>100</v>
      </c>
      <c r="I37" s="65"/>
    </row>
    <row r="38" spans="1:9" x14ac:dyDescent="0.15">
      <c r="A38" s="70" t="s">
        <v>182</v>
      </c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100</v>
      </c>
      <c r="G38" s="79">
        <f t="shared" si="0"/>
        <v>100</v>
      </c>
      <c r="H38" s="66">
        <f>LARGE((C38,E38,G38),1)</f>
        <v>100</v>
      </c>
      <c r="I38" s="65"/>
    </row>
    <row r="39" spans="1:9" x14ac:dyDescent="0.15">
      <c r="A39" s="70" t="s">
        <v>183</v>
      </c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100</v>
      </c>
      <c r="G39" s="79">
        <f t="shared" si="0"/>
        <v>100</v>
      </c>
      <c r="H39" s="66">
        <f>LARGE((C39,E39,G39),1)</f>
        <v>100</v>
      </c>
      <c r="I39" s="65"/>
    </row>
    <row r="40" spans="1:9" x14ac:dyDescent="0.15">
      <c r="A40" s="70" t="s">
        <v>184</v>
      </c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100</v>
      </c>
      <c r="G40" s="79">
        <f t="shared" si="0"/>
        <v>100</v>
      </c>
      <c r="H40" s="66">
        <f>LARGE((C40,E40,G40),1)</f>
        <v>100</v>
      </c>
      <c r="I40" s="65"/>
    </row>
    <row r="41" spans="1:9" x14ac:dyDescent="0.15">
      <c r="A41" s="70" t="s">
        <v>185</v>
      </c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100</v>
      </c>
      <c r="G41" s="79">
        <f t="shared" si="0"/>
        <v>100</v>
      </c>
      <c r="H41" s="66">
        <f>LARGE((C41,E41,G41),1)</f>
        <v>100</v>
      </c>
      <c r="I41" s="65"/>
    </row>
    <row r="42" spans="1:9" x14ac:dyDescent="0.15">
      <c r="A42" s="69" t="s">
        <v>138</v>
      </c>
      <c r="B42" s="115">
        <v>0</v>
      </c>
      <c r="C42" s="116">
        <f t="shared" si="0"/>
        <v>0</v>
      </c>
      <c r="D42" s="115">
        <v>0</v>
      </c>
      <c r="E42" s="116">
        <f t="shared" si="0"/>
        <v>0</v>
      </c>
      <c r="F42" s="115">
        <v>0</v>
      </c>
      <c r="G42" s="116">
        <f t="shared" si="0"/>
        <v>0</v>
      </c>
      <c r="H42" s="117">
        <f>LARGE((C42,E42,G42),1)</f>
        <v>0</v>
      </c>
      <c r="I42" s="65"/>
    </row>
    <row r="43" spans="1:9" x14ac:dyDescent="0.15">
      <c r="C43"/>
    </row>
    <row r="44" spans="1:9" x14ac:dyDescent="0.15">
      <c r="C44"/>
    </row>
    <row r="45" spans="1:9" x14ac:dyDescent="0.15">
      <c r="C45"/>
    </row>
    <row r="46" spans="1:9" x14ac:dyDescent="0.15">
      <c r="C46"/>
    </row>
    <row r="47" spans="1:9" x14ac:dyDescent="0.15">
      <c r="C47"/>
    </row>
    <row r="48" spans="1:9" x14ac:dyDescent="0.15">
      <c r="C48"/>
    </row>
    <row r="49" spans="3:3" x14ac:dyDescent="0.15">
      <c r="C49"/>
    </row>
    <row r="50" spans="3:3" x14ac:dyDescent="0.15">
      <c r="C50"/>
    </row>
    <row r="51" spans="3:3" x14ac:dyDescent="0.15">
      <c r="C51"/>
    </row>
    <row r="52" spans="3:3" x14ac:dyDescent="0.15">
      <c r="C52"/>
    </row>
    <row r="53" spans="3:3" x14ac:dyDescent="0.15">
      <c r="C53"/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367" priority="21"/>
  </conditionalFormatting>
  <conditionalFormatting sqref="A18:A19">
    <cfRule type="duplicateValues" dxfId="366" priority="20"/>
  </conditionalFormatting>
  <conditionalFormatting sqref="A20">
    <cfRule type="duplicateValues" dxfId="365" priority="19"/>
  </conditionalFormatting>
  <conditionalFormatting sqref="A21">
    <cfRule type="duplicateValues" dxfId="364" priority="18"/>
  </conditionalFormatting>
  <conditionalFormatting sqref="A22">
    <cfRule type="duplicateValues" dxfId="363" priority="17"/>
  </conditionalFormatting>
  <conditionalFormatting sqref="A23">
    <cfRule type="duplicateValues" dxfId="362" priority="16"/>
  </conditionalFormatting>
  <conditionalFormatting sqref="A24">
    <cfRule type="duplicateValues" dxfId="361" priority="14"/>
  </conditionalFormatting>
  <conditionalFormatting sqref="A24">
    <cfRule type="duplicateValues" dxfId="360" priority="15"/>
  </conditionalFormatting>
  <conditionalFormatting sqref="A24">
    <cfRule type="duplicateValues" dxfId="359" priority="12"/>
  </conditionalFormatting>
  <conditionalFormatting sqref="A24">
    <cfRule type="duplicateValues" dxfId="358" priority="13"/>
  </conditionalFormatting>
  <conditionalFormatting sqref="A26">
    <cfRule type="duplicateValues" dxfId="357" priority="11"/>
  </conditionalFormatting>
  <conditionalFormatting sqref="A27">
    <cfRule type="duplicateValues" dxfId="356" priority="9"/>
  </conditionalFormatting>
  <conditionalFormatting sqref="A27">
    <cfRule type="duplicateValues" dxfId="355" priority="10"/>
  </conditionalFormatting>
  <conditionalFormatting sqref="A28">
    <cfRule type="duplicateValues" dxfId="354" priority="8"/>
  </conditionalFormatting>
  <conditionalFormatting sqref="A29">
    <cfRule type="duplicateValues" dxfId="353" priority="7"/>
  </conditionalFormatting>
  <conditionalFormatting sqref="A30">
    <cfRule type="duplicateValues" dxfId="352" priority="6"/>
  </conditionalFormatting>
  <conditionalFormatting sqref="A31">
    <cfRule type="duplicateValues" dxfId="351" priority="5"/>
  </conditionalFormatting>
  <conditionalFormatting sqref="A32">
    <cfRule type="duplicateValues" dxfId="350" priority="4"/>
  </conditionalFormatting>
  <conditionalFormatting sqref="A33:A34">
    <cfRule type="duplicateValues" dxfId="349" priority="3"/>
  </conditionalFormatting>
  <conditionalFormatting sqref="A35:A41">
    <cfRule type="duplicateValues" dxfId="348" priority="2"/>
  </conditionalFormatting>
  <conditionalFormatting sqref="A42">
    <cfRule type="duplicateValues" dxfId="347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824FD-F771-4BF4-8319-67B64B6F6BFA}">
  <dimension ref="A1:I56"/>
  <sheetViews>
    <sheetView topLeftCell="A12" workbookViewId="0">
      <selection activeCell="A44" sqref="A44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159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160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 t="s">
        <v>153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</v>
      </c>
      <c r="C14" s="54"/>
      <c r="D14" s="55">
        <v>0</v>
      </c>
      <c r="E14" s="54"/>
      <c r="F14" s="55">
        <v>0.1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100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/>
    </row>
    <row r="17" spans="1:9" x14ac:dyDescent="0.15">
      <c r="A17" s="70" t="s">
        <v>158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100</v>
      </c>
      <c r="G17" s="79">
        <f>F17/F$15*1000*F$14</f>
        <v>100</v>
      </c>
      <c r="H17" s="66">
        <f>LARGE((C17,E17,G17),1)</f>
        <v>100</v>
      </c>
      <c r="I17" s="65"/>
    </row>
    <row r="18" spans="1:9" x14ac:dyDescent="0.15">
      <c r="A18" s="70" t="s">
        <v>161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100</v>
      </c>
      <c r="G18" s="79">
        <f>F18/F$15*1000*F$14</f>
        <v>100</v>
      </c>
      <c r="H18" s="66">
        <f>LARGE((C18,E18,G18),1)</f>
        <v>100</v>
      </c>
      <c r="I18" s="65"/>
    </row>
    <row r="19" spans="1:9" x14ac:dyDescent="0.15">
      <c r="A19" s="70" t="s">
        <v>163</v>
      </c>
      <c r="B19" s="77">
        <v>0</v>
      </c>
      <c r="C19" s="79">
        <f>B19/B$15*1000*B$14</f>
        <v>0</v>
      </c>
      <c r="D19" s="78">
        <v>0</v>
      </c>
      <c r="E19" s="79">
        <f t="shared" ref="C19:G45" si="0">D19/D$15*1000*D$14</f>
        <v>0</v>
      </c>
      <c r="F19" s="78">
        <v>100</v>
      </c>
      <c r="G19" s="79">
        <f t="shared" si="0"/>
        <v>100</v>
      </c>
      <c r="H19" s="66">
        <f>LARGE((C19,E19,G19),1)</f>
        <v>100</v>
      </c>
      <c r="I19" s="65"/>
    </row>
    <row r="20" spans="1:9" x14ac:dyDescent="0.15">
      <c r="A20" s="70" t="s">
        <v>165</v>
      </c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100</v>
      </c>
      <c r="G20" s="79">
        <f t="shared" si="0"/>
        <v>100</v>
      </c>
      <c r="H20" s="66">
        <f>LARGE((C20,E20,G20),1)</f>
        <v>100</v>
      </c>
      <c r="I20" s="65"/>
    </row>
    <row r="21" spans="1:9" x14ac:dyDescent="0.15">
      <c r="A21" s="69" t="s">
        <v>132</v>
      </c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100</v>
      </c>
      <c r="G21" s="79">
        <f t="shared" si="0"/>
        <v>100</v>
      </c>
      <c r="H21" s="66">
        <f>LARGE((C21,E21,G21),1)</f>
        <v>100</v>
      </c>
      <c r="I21" s="65"/>
    </row>
    <row r="22" spans="1:9" x14ac:dyDescent="0.15">
      <c r="A22" s="69" t="s">
        <v>141</v>
      </c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100</v>
      </c>
      <c r="G22" s="79">
        <f>F22/F$15*1000*F$14</f>
        <v>100</v>
      </c>
      <c r="H22" s="66">
        <f>LARGE((C22,E22,G22),1)</f>
        <v>100</v>
      </c>
      <c r="I22" s="65"/>
    </row>
    <row r="23" spans="1:9" x14ac:dyDescent="0.15">
      <c r="A23" s="69" t="s">
        <v>135</v>
      </c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100</v>
      </c>
      <c r="G23" s="79">
        <f t="shared" si="0"/>
        <v>100</v>
      </c>
      <c r="H23" s="66">
        <f>LARGE((C23,E23,G23),1)</f>
        <v>100</v>
      </c>
      <c r="I23" s="65"/>
    </row>
    <row r="24" spans="1:9" x14ac:dyDescent="0.15">
      <c r="A24" s="69" t="s">
        <v>142</v>
      </c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100</v>
      </c>
      <c r="G24" s="79">
        <f t="shared" si="0"/>
        <v>100</v>
      </c>
      <c r="H24" s="66">
        <f>LARGE((C24,E24,G24),1)</f>
        <v>100</v>
      </c>
      <c r="I24" s="65"/>
    </row>
    <row r="25" spans="1:9" x14ac:dyDescent="0.15">
      <c r="A25" s="69" t="s">
        <v>140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100</v>
      </c>
      <c r="G25" s="79">
        <f t="shared" si="0"/>
        <v>100</v>
      </c>
      <c r="H25" s="66">
        <f>LARGE((C25,E25,G25),1)</f>
        <v>100</v>
      </c>
      <c r="I25" s="65"/>
    </row>
    <row r="26" spans="1:9" x14ac:dyDescent="0.15">
      <c r="A26" s="69" t="s">
        <v>92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100</v>
      </c>
      <c r="G26" s="79">
        <f t="shared" si="0"/>
        <v>100</v>
      </c>
      <c r="H26" s="66">
        <f>LARGE((C26,E26,G26),1)</f>
        <v>100</v>
      </c>
      <c r="I26" s="65"/>
    </row>
    <row r="27" spans="1:9" x14ac:dyDescent="0.15">
      <c r="A27" s="69" t="s">
        <v>128</v>
      </c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100</v>
      </c>
      <c r="G27" s="79">
        <f t="shared" si="0"/>
        <v>100</v>
      </c>
      <c r="H27" s="66">
        <f>LARGE((C27,E27,G27),1)</f>
        <v>100</v>
      </c>
      <c r="I27" s="65"/>
    </row>
    <row r="28" spans="1:9" x14ac:dyDescent="0.15">
      <c r="A28" s="70" t="s">
        <v>167</v>
      </c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100</v>
      </c>
      <c r="G28" s="79">
        <f t="shared" si="0"/>
        <v>100</v>
      </c>
      <c r="H28" s="66">
        <f>LARGE((C28,E28,G28),1)</f>
        <v>100</v>
      </c>
      <c r="I28" s="65"/>
    </row>
    <row r="29" spans="1:9" x14ac:dyDescent="0.15">
      <c r="A29" s="70" t="s">
        <v>169</v>
      </c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100</v>
      </c>
      <c r="G29" s="79">
        <f t="shared" si="0"/>
        <v>100</v>
      </c>
      <c r="H29" s="66">
        <f>LARGE((C29,E29,G29),1)</f>
        <v>100</v>
      </c>
      <c r="I29" s="65"/>
    </row>
    <row r="30" spans="1:9" x14ac:dyDescent="0.15">
      <c r="A30" s="70" t="s">
        <v>171</v>
      </c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100</v>
      </c>
      <c r="G30" s="79">
        <f t="shared" si="0"/>
        <v>100</v>
      </c>
      <c r="H30" s="66">
        <f>LARGE((C30,E30,G30),1)</f>
        <v>100</v>
      </c>
      <c r="I30" s="65"/>
    </row>
    <row r="31" spans="1:9" x14ac:dyDescent="0.15">
      <c r="A31" s="70" t="s">
        <v>172</v>
      </c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100</v>
      </c>
      <c r="G31" s="79">
        <f t="shared" si="0"/>
        <v>100</v>
      </c>
      <c r="H31" s="66">
        <f>LARGE((C31,E31,G31),1)</f>
        <v>100</v>
      </c>
      <c r="I31" s="65"/>
    </row>
    <row r="32" spans="1:9" x14ac:dyDescent="0.15">
      <c r="A32" s="70" t="s">
        <v>173</v>
      </c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100</v>
      </c>
      <c r="G32" s="79">
        <f t="shared" si="0"/>
        <v>100</v>
      </c>
      <c r="H32" s="66">
        <f>LARGE((C32,E32,G32),1)</f>
        <v>100</v>
      </c>
      <c r="I32" s="65"/>
    </row>
    <row r="33" spans="1:9" x14ac:dyDescent="0.15">
      <c r="A33" s="69" t="s">
        <v>137</v>
      </c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100</v>
      </c>
      <c r="G33" s="79">
        <f t="shared" si="0"/>
        <v>100</v>
      </c>
      <c r="H33" s="66">
        <f>LARGE((C33,E33,G33),1)</f>
        <v>100</v>
      </c>
      <c r="I33" s="65"/>
    </row>
    <row r="34" spans="1:9" x14ac:dyDescent="0.15">
      <c r="A34" s="70" t="s">
        <v>175</v>
      </c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100</v>
      </c>
      <c r="G34" s="79">
        <f t="shared" si="0"/>
        <v>100</v>
      </c>
      <c r="H34" s="66">
        <f>LARGE((C34,E34,G34),1)</f>
        <v>100</v>
      </c>
      <c r="I34" s="65"/>
    </row>
    <row r="35" spans="1:9" x14ac:dyDescent="0.15">
      <c r="A35" s="69" t="s">
        <v>139</v>
      </c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100</v>
      </c>
      <c r="G35" s="79">
        <f t="shared" si="0"/>
        <v>100</v>
      </c>
      <c r="H35" s="66">
        <f>LARGE((C35,E35,G35),1)</f>
        <v>100</v>
      </c>
      <c r="I35" s="65"/>
    </row>
    <row r="36" spans="1:9" x14ac:dyDescent="0.15">
      <c r="A36" s="70" t="s">
        <v>176</v>
      </c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100</v>
      </c>
      <c r="G36" s="79">
        <f t="shared" si="0"/>
        <v>100</v>
      </c>
      <c r="H36" s="66">
        <f>LARGE((C36,E36,G36),1)</f>
        <v>100</v>
      </c>
      <c r="I36" s="65"/>
    </row>
    <row r="37" spans="1:9" x14ac:dyDescent="0.15">
      <c r="A37" s="70" t="s">
        <v>178</v>
      </c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100</v>
      </c>
      <c r="G37" s="79">
        <f t="shared" si="0"/>
        <v>100</v>
      </c>
      <c r="H37" s="66">
        <f>LARGE((C37,E37,G37),1)</f>
        <v>100</v>
      </c>
      <c r="I37" s="65"/>
    </row>
    <row r="38" spans="1:9" x14ac:dyDescent="0.15">
      <c r="A38" s="69" t="s">
        <v>125</v>
      </c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100</v>
      </c>
      <c r="G38" s="79">
        <f t="shared" si="0"/>
        <v>100</v>
      </c>
      <c r="H38" s="66">
        <f>LARGE((C38,E38,G38),1)</f>
        <v>100</v>
      </c>
      <c r="I38" s="65"/>
    </row>
    <row r="39" spans="1:9" x14ac:dyDescent="0.15">
      <c r="A39" s="70" t="s">
        <v>180</v>
      </c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100</v>
      </c>
      <c r="G39" s="79">
        <f t="shared" si="0"/>
        <v>100</v>
      </c>
      <c r="H39" s="66">
        <f>LARGE((C39,E39,G39),1)</f>
        <v>100</v>
      </c>
      <c r="I39" s="65"/>
    </row>
    <row r="40" spans="1:9" x14ac:dyDescent="0.15">
      <c r="A40" s="70" t="s">
        <v>181</v>
      </c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100</v>
      </c>
      <c r="G40" s="79">
        <f t="shared" si="0"/>
        <v>100</v>
      </c>
      <c r="H40" s="66">
        <f>LARGE((C40,E40,G40),1)</f>
        <v>100</v>
      </c>
      <c r="I40" s="65"/>
    </row>
    <row r="41" spans="1:9" x14ac:dyDescent="0.15">
      <c r="A41" s="70" t="s">
        <v>182</v>
      </c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100</v>
      </c>
      <c r="G41" s="79">
        <f t="shared" si="0"/>
        <v>100</v>
      </c>
      <c r="H41" s="66">
        <f>LARGE((C41,E41,G41),1)</f>
        <v>100</v>
      </c>
      <c r="I41" s="65"/>
    </row>
    <row r="42" spans="1:9" x14ac:dyDescent="0.15">
      <c r="A42" s="70" t="s">
        <v>184</v>
      </c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100</v>
      </c>
      <c r="G42" s="79">
        <f t="shared" si="0"/>
        <v>100</v>
      </c>
      <c r="H42" s="66">
        <f>LARGE((C42,E42,G42),1)</f>
        <v>100</v>
      </c>
      <c r="I42" s="65"/>
    </row>
    <row r="43" spans="1:9" x14ac:dyDescent="0.15">
      <c r="A43" s="70" t="s">
        <v>185</v>
      </c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100</v>
      </c>
      <c r="G43" s="79">
        <f t="shared" si="0"/>
        <v>100</v>
      </c>
      <c r="H43" s="66">
        <f>LARGE((C43,E43,G43),1)</f>
        <v>100</v>
      </c>
      <c r="I43" s="65"/>
    </row>
    <row r="44" spans="1:9" x14ac:dyDescent="0.15">
      <c r="A44" s="69" t="s">
        <v>138</v>
      </c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100</v>
      </c>
      <c r="G44" s="79">
        <f t="shared" si="0"/>
        <v>100</v>
      </c>
      <c r="H44" s="66">
        <f>LARGE((C44,E44,G44),1)</f>
        <v>100</v>
      </c>
      <c r="I44" s="65"/>
    </row>
    <row r="45" spans="1:9" x14ac:dyDescent="0.15">
      <c r="A45" s="70" t="s">
        <v>186</v>
      </c>
      <c r="B45" s="115">
        <v>0</v>
      </c>
      <c r="C45" s="116">
        <f t="shared" si="0"/>
        <v>0</v>
      </c>
      <c r="D45" s="115">
        <v>0</v>
      </c>
      <c r="E45" s="116">
        <f t="shared" si="0"/>
        <v>0</v>
      </c>
      <c r="F45" s="115">
        <v>100</v>
      </c>
      <c r="G45" s="116">
        <f t="shared" si="0"/>
        <v>100</v>
      </c>
      <c r="H45" s="117">
        <f>LARGE((C45,E45,G45),1)</f>
        <v>100</v>
      </c>
      <c r="I45" s="65"/>
    </row>
    <row r="46" spans="1:9" x14ac:dyDescent="0.15">
      <c r="C46"/>
    </row>
    <row r="47" spans="1:9" x14ac:dyDescent="0.15">
      <c r="C47"/>
    </row>
    <row r="48" spans="1:9" x14ac:dyDescent="0.15">
      <c r="C48"/>
    </row>
    <row r="49" spans="3:3" x14ac:dyDescent="0.15">
      <c r="C49"/>
    </row>
    <row r="50" spans="3:3" x14ac:dyDescent="0.15">
      <c r="C50"/>
    </row>
    <row r="51" spans="3:3" x14ac:dyDescent="0.15">
      <c r="C51"/>
    </row>
    <row r="52" spans="3:3" x14ac:dyDescent="0.15">
      <c r="C52"/>
    </row>
    <row r="53" spans="3:3" x14ac:dyDescent="0.15">
      <c r="C53"/>
    </row>
    <row r="54" spans="3:3" x14ac:dyDescent="0.15">
      <c r="C54"/>
    </row>
    <row r="55" spans="3:3" x14ac:dyDescent="0.15">
      <c r="C55"/>
    </row>
    <row r="56" spans="3:3" x14ac:dyDescent="0.15">
      <c r="C56"/>
    </row>
  </sheetData>
  <mergeCells count="5">
    <mergeCell ref="A1:A7"/>
    <mergeCell ref="B2:F2"/>
    <mergeCell ref="B4:F4"/>
    <mergeCell ref="B6:C6"/>
    <mergeCell ref="B10:C10"/>
  </mergeCells>
  <conditionalFormatting sqref="A19">
    <cfRule type="duplicateValues" dxfId="346" priority="32"/>
  </conditionalFormatting>
  <conditionalFormatting sqref="A17">
    <cfRule type="duplicateValues" dxfId="345" priority="35"/>
  </conditionalFormatting>
  <conditionalFormatting sqref="A18">
    <cfRule type="duplicateValues" dxfId="344" priority="33"/>
  </conditionalFormatting>
  <conditionalFormatting sqref="A20">
    <cfRule type="duplicateValues" dxfId="343" priority="31"/>
  </conditionalFormatting>
  <conditionalFormatting sqref="A21">
    <cfRule type="duplicateValues" dxfId="342" priority="30"/>
  </conditionalFormatting>
  <conditionalFormatting sqref="A22">
    <cfRule type="duplicateValues" dxfId="341" priority="29"/>
  </conditionalFormatting>
  <conditionalFormatting sqref="A23">
    <cfRule type="duplicateValues" dxfId="340" priority="27"/>
  </conditionalFormatting>
  <conditionalFormatting sqref="A23">
    <cfRule type="duplicateValues" dxfId="339" priority="28"/>
  </conditionalFormatting>
  <conditionalFormatting sqref="A23">
    <cfRule type="duplicateValues" dxfId="338" priority="25"/>
  </conditionalFormatting>
  <conditionalFormatting sqref="A23">
    <cfRule type="duplicateValues" dxfId="337" priority="26"/>
  </conditionalFormatting>
  <conditionalFormatting sqref="A25">
    <cfRule type="duplicateValues" dxfId="336" priority="24"/>
  </conditionalFormatting>
  <conditionalFormatting sqref="A26">
    <cfRule type="duplicateValues" dxfId="335" priority="22"/>
  </conditionalFormatting>
  <conditionalFormatting sqref="A26">
    <cfRule type="duplicateValues" dxfId="334" priority="23"/>
  </conditionalFormatting>
  <conditionalFormatting sqref="A27">
    <cfRule type="duplicateValues" dxfId="333" priority="20"/>
  </conditionalFormatting>
  <conditionalFormatting sqref="A27">
    <cfRule type="duplicateValues" dxfId="332" priority="21"/>
  </conditionalFormatting>
  <conditionalFormatting sqref="A28">
    <cfRule type="duplicateValues" dxfId="331" priority="19"/>
  </conditionalFormatting>
  <conditionalFormatting sqref="A29">
    <cfRule type="duplicateValues" dxfId="330" priority="18"/>
  </conditionalFormatting>
  <conditionalFormatting sqref="A30">
    <cfRule type="duplicateValues" dxfId="329" priority="17"/>
  </conditionalFormatting>
  <conditionalFormatting sqref="A31">
    <cfRule type="duplicateValues" dxfId="328" priority="16"/>
  </conditionalFormatting>
  <conditionalFormatting sqref="A32">
    <cfRule type="duplicateValues" dxfId="327" priority="15"/>
  </conditionalFormatting>
  <conditionalFormatting sqref="A33">
    <cfRule type="duplicateValues" dxfId="326" priority="14"/>
  </conditionalFormatting>
  <conditionalFormatting sqref="A34">
    <cfRule type="duplicateValues" dxfId="325" priority="13"/>
  </conditionalFormatting>
  <conditionalFormatting sqref="A35">
    <cfRule type="duplicateValues" dxfId="324" priority="12"/>
  </conditionalFormatting>
  <conditionalFormatting sqref="A36">
    <cfRule type="duplicateValues" dxfId="323" priority="11"/>
  </conditionalFormatting>
  <conditionalFormatting sqref="A37">
    <cfRule type="duplicateValues" dxfId="322" priority="10"/>
  </conditionalFormatting>
  <conditionalFormatting sqref="A38">
    <cfRule type="duplicateValues" dxfId="321" priority="8"/>
  </conditionalFormatting>
  <conditionalFormatting sqref="A38">
    <cfRule type="duplicateValues" dxfId="320" priority="9"/>
  </conditionalFormatting>
  <conditionalFormatting sqref="A39">
    <cfRule type="duplicateValues" dxfId="319" priority="7"/>
  </conditionalFormatting>
  <conditionalFormatting sqref="A40">
    <cfRule type="duplicateValues" dxfId="318" priority="6"/>
  </conditionalFormatting>
  <conditionalFormatting sqref="A41">
    <cfRule type="duplicateValues" dxfId="317" priority="5"/>
  </conditionalFormatting>
  <conditionalFormatting sqref="A42">
    <cfRule type="duplicateValues" dxfId="316" priority="4"/>
  </conditionalFormatting>
  <conditionalFormatting sqref="A43">
    <cfRule type="duplicateValues" dxfId="315" priority="3"/>
  </conditionalFormatting>
  <conditionalFormatting sqref="A44">
    <cfRule type="duplicateValues" dxfId="314" priority="2"/>
  </conditionalFormatting>
  <conditionalFormatting sqref="A45">
    <cfRule type="duplicateValues" dxfId="31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355D8-2D9F-4E21-9114-34B02338A257}">
  <dimension ref="A1:I56"/>
  <sheetViews>
    <sheetView topLeftCell="A9" zoomScale="90" zoomScaleNormal="90" workbookViewId="0">
      <selection activeCell="I17" sqref="I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188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187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42413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87.83</v>
      </c>
      <c r="C15" s="59"/>
      <c r="D15" s="60">
        <v>1</v>
      </c>
      <c r="E15" s="59"/>
      <c r="F15" s="60">
        <v>89.5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f>23+25+25</f>
        <v>73</v>
      </c>
    </row>
    <row r="17" spans="1:9" x14ac:dyDescent="0.15">
      <c r="A17" s="70" t="s">
        <v>189</v>
      </c>
      <c r="B17" s="77">
        <v>86.33</v>
      </c>
      <c r="C17" s="79">
        <f>B17/B$15*1000*B$14</f>
        <v>884.62939770010246</v>
      </c>
      <c r="D17" s="78">
        <v>0</v>
      </c>
      <c r="E17" s="79">
        <f>D17/D$15*1000*D$14</f>
        <v>0</v>
      </c>
      <c r="F17" s="78">
        <v>85.16</v>
      </c>
      <c r="G17" s="79">
        <f>F17/F$15*1000*F$14</f>
        <v>951.50837988826811</v>
      </c>
      <c r="H17" s="66">
        <f>LARGE((C17,E17,G17),1)</f>
        <v>951.50837988826811</v>
      </c>
      <c r="I17" s="65">
        <v>5</v>
      </c>
    </row>
    <row r="18" spans="1:9" x14ac:dyDescent="0.15">
      <c r="A18" s="88" t="s">
        <v>51</v>
      </c>
      <c r="B18" s="77">
        <v>87.83</v>
      </c>
      <c r="C18" s="79">
        <f>B18/B$15*1000*B$14</f>
        <v>900</v>
      </c>
      <c r="D18" s="78">
        <v>0</v>
      </c>
      <c r="E18" s="79">
        <f>D18/D$15*1000*D$14</f>
        <v>0</v>
      </c>
      <c r="F18" s="78">
        <v>69</v>
      </c>
      <c r="G18" s="79">
        <f>F18/F$15*1000*F$14</f>
        <v>770.949720670391</v>
      </c>
      <c r="H18" s="66">
        <f>LARGE((C18,E18,G18),1)</f>
        <v>900</v>
      </c>
      <c r="I18" s="65">
        <v>13</v>
      </c>
    </row>
    <row r="19" spans="1:9" x14ac:dyDescent="0.15">
      <c r="A19" s="99" t="s">
        <v>50</v>
      </c>
      <c r="B19" s="77">
        <v>66.33</v>
      </c>
      <c r="C19" s="79">
        <f>B19/B$15*1000*B$14</f>
        <v>679.68803370146884</v>
      </c>
      <c r="D19" s="78">
        <v>0</v>
      </c>
      <c r="E19" s="79">
        <f t="shared" ref="C19:G45" si="0">D19/D$15*1000*D$14</f>
        <v>0</v>
      </c>
      <c r="F19" s="78">
        <v>67.66</v>
      </c>
      <c r="G19" s="79">
        <f t="shared" si="0"/>
        <v>755.97765363128485</v>
      </c>
      <c r="H19" s="66">
        <f>LARGE((C19,E19,G19),1)</f>
        <v>755.97765363128485</v>
      </c>
      <c r="I19" s="65">
        <v>16</v>
      </c>
    </row>
    <row r="20" spans="1:9" x14ac:dyDescent="0.15">
      <c r="A20" s="85" t="s">
        <v>49</v>
      </c>
      <c r="B20" s="78">
        <v>23.33</v>
      </c>
      <c r="C20" s="79">
        <f>B20/B$15*1000*B$14</f>
        <v>239.06410110440623</v>
      </c>
      <c r="D20" s="78">
        <v>0</v>
      </c>
      <c r="E20" s="79">
        <f t="shared" si="0"/>
        <v>0</v>
      </c>
      <c r="F20" s="78">
        <v>0</v>
      </c>
      <c r="G20" s="79">
        <f>F20/F$15*1000*F$14</f>
        <v>0</v>
      </c>
      <c r="H20" s="66">
        <f>LARGE((C20,E20,G20),1)</f>
        <v>239.06410110440623</v>
      </c>
      <c r="I20" s="65">
        <v>66</v>
      </c>
    </row>
    <row r="21" spans="1:9" x14ac:dyDescent="0.15">
      <c r="A21" s="85" t="s">
        <v>48</v>
      </c>
      <c r="B21" s="77">
        <v>16.5</v>
      </c>
      <c r="C21" s="79">
        <f t="shared" si="0"/>
        <v>169.07662529887281</v>
      </c>
      <c r="D21" s="78">
        <v>0</v>
      </c>
      <c r="E21" s="79">
        <f t="shared" si="0"/>
        <v>0</v>
      </c>
      <c r="F21" s="78">
        <v>0</v>
      </c>
      <c r="G21" s="79">
        <f t="shared" si="0"/>
        <v>0</v>
      </c>
      <c r="H21" s="66">
        <f>LARGE((C21,E21,G21),1)</f>
        <v>169.07662529887281</v>
      </c>
      <c r="I21" s="65">
        <v>68</v>
      </c>
    </row>
    <row r="22" spans="1:9" x14ac:dyDescent="0.15">
      <c r="A22" s="69"/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0</v>
      </c>
      <c r="G22" s="79">
        <f>F22/F$15*1000*F$14</f>
        <v>0</v>
      </c>
      <c r="H22" s="66">
        <f>LARGE((C22,E22,G22),1)</f>
        <v>0</v>
      </c>
      <c r="I22" s="65"/>
    </row>
    <row r="23" spans="1:9" x14ac:dyDescent="0.15">
      <c r="A23" s="69"/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0</v>
      </c>
      <c r="G23" s="79">
        <f t="shared" si="0"/>
        <v>0</v>
      </c>
      <c r="H23" s="66">
        <f>LARGE((C23,E23,G23),1)</f>
        <v>0</v>
      </c>
      <c r="I23" s="65"/>
    </row>
    <row r="24" spans="1:9" x14ac:dyDescent="0.15">
      <c r="A24" s="69"/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0</v>
      </c>
      <c r="G24" s="79">
        <f t="shared" si="0"/>
        <v>0</v>
      </c>
      <c r="H24" s="66">
        <f>LARGE((C24,E24,G24),1)</f>
        <v>0</v>
      </c>
      <c r="I24" s="65"/>
    </row>
    <row r="25" spans="1:9" x14ac:dyDescent="0.15">
      <c r="A25" s="69"/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0</v>
      </c>
      <c r="G25" s="79">
        <f t="shared" si="0"/>
        <v>0</v>
      </c>
      <c r="H25" s="66">
        <f>LARGE((C25,E25,G25),1)</f>
        <v>0</v>
      </c>
      <c r="I25" s="65"/>
    </row>
    <row r="26" spans="1:9" x14ac:dyDescent="0.15">
      <c r="A26" s="69"/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0</v>
      </c>
      <c r="G26" s="79">
        <f t="shared" si="0"/>
        <v>0</v>
      </c>
      <c r="H26" s="66">
        <f>LARGE((C26,E26,G26),1)</f>
        <v>0</v>
      </c>
      <c r="I26" s="65"/>
    </row>
    <row r="27" spans="1:9" x14ac:dyDescent="0.15">
      <c r="A27" s="69"/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0</v>
      </c>
      <c r="G27" s="79">
        <f t="shared" si="0"/>
        <v>0</v>
      </c>
      <c r="H27" s="66">
        <f>LARGE((C27,E27,G27),1)</f>
        <v>0</v>
      </c>
      <c r="I27" s="65"/>
    </row>
    <row r="28" spans="1:9" x14ac:dyDescent="0.15">
      <c r="A28" s="70"/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0</v>
      </c>
      <c r="G28" s="79">
        <f t="shared" si="0"/>
        <v>0</v>
      </c>
      <c r="H28" s="66">
        <f>LARGE((C28,E28,G28),1)</f>
        <v>0</v>
      </c>
      <c r="I28" s="65"/>
    </row>
    <row r="29" spans="1:9" x14ac:dyDescent="0.15">
      <c r="A29" s="70"/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0</v>
      </c>
      <c r="G29" s="79">
        <f t="shared" si="0"/>
        <v>0</v>
      </c>
      <c r="H29" s="66">
        <f>LARGE((C29,E29,G29),1)</f>
        <v>0</v>
      </c>
      <c r="I29" s="65"/>
    </row>
    <row r="30" spans="1:9" x14ac:dyDescent="0.15">
      <c r="A30" s="70"/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0</v>
      </c>
      <c r="G30" s="79">
        <f t="shared" si="0"/>
        <v>0</v>
      </c>
      <c r="H30" s="66">
        <f>LARGE((C30,E30,G30),1)</f>
        <v>0</v>
      </c>
      <c r="I30" s="65"/>
    </row>
    <row r="31" spans="1:9" x14ac:dyDescent="0.15">
      <c r="A31" s="70"/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0</v>
      </c>
      <c r="G31" s="79">
        <f t="shared" si="0"/>
        <v>0</v>
      </c>
      <c r="H31" s="66">
        <f>LARGE((C31,E31,G31),1)</f>
        <v>0</v>
      </c>
      <c r="I31" s="65"/>
    </row>
    <row r="32" spans="1:9" x14ac:dyDescent="0.15">
      <c r="A32" s="70"/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0</v>
      </c>
      <c r="G32" s="79">
        <f t="shared" si="0"/>
        <v>0</v>
      </c>
      <c r="H32" s="66">
        <f>LARGE((C32,E32,G32),1)</f>
        <v>0</v>
      </c>
      <c r="I32" s="65"/>
    </row>
    <row r="33" spans="1:9" x14ac:dyDescent="0.15">
      <c r="A33" s="69"/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0</v>
      </c>
      <c r="G33" s="79">
        <f t="shared" si="0"/>
        <v>0</v>
      </c>
      <c r="H33" s="66">
        <f>LARGE((C33,E33,G33),1)</f>
        <v>0</v>
      </c>
      <c r="I33" s="65"/>
    </row>
    <row r="34" spans="1:9" x14ac:dyDescent="0.15">
      <c r="A34" s="70"/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0</v>
      </c>
      <c r="G34" s="79">
        <f t="shared" si="0"/>
        <v>0</v>
      </c>
      <c r="H34" s="66">
        <f>LARGE((C34,E34,G34),1)</f>
        <v>0</v>
      </c>
      <c r="I34" s="65"/>
    </row>
    <row r="35" spans="1:9" x14ac:dyDescent="0.15">
      <c r="A35" s="69"/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0</v>
      </c>
      <c r="G35" s="79">
        <f t="shared" si="0"/>
        <v>0</v>
      </c>
      <c r="H35" s="66">
        <f>LARGE((C35,E35,G35),1)</f>
        <v>0</v>
      </c>
      <c r="I35" s="65"/>
    </row>
    <row r="36" spans="1:9" x14ac:dyDescent="0.15">
      <c r="A36" s="70"/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0</v>
      </c>
      <c r="G36" s="79">
        <f t="shared" si="0"/>
        <v>0</v>
      </c>
      <c r="H36" s="66">
        <f>LARGE((C36,E36,G36),1)</f>
        <v>0</v>
      </c>
      <c r="I36" s="65"/>
    </row>
    <row r="37" spans="1:9" x14ac:dyDescent="0.15">
      <c r="A37" s="70"/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0</v>
      </c>
      <c r="G37" s="79">
        <f t="shared" si="0"/>
        <v>0</v>
      </c>
      <c r="H37" s="66">
        <f>LARGE((C37,E37,G37),1)</f>
        <v>0</v>
      </c>
      <c r="I37" s="65"/>
    </row>
    <row r="38" spans="1:9" x14ac:dyDescent="0.15">
      <c r="A38" s="69"/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0</v>
      </c>
      <c r="G38" s="79">
        <f t="shared" si="0"/>
        <v>0</v>
      </c>
      <c r="H38" s="66">
        <f>LARGE((C38,E38,G38),1)</f>
        <v>0</v>
      </c>
      <c r="I38" s="65"/>
    </row>
    <row r="39" spans="1:9" x14ac:dyDescent="0.15">
      <c r="A39" s="70"/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0</v>
      </c>
      <c r="G39" s="79">
        <f t="shared" si="0"/>
        <v>0</v>
      </c>
      <c r="H39" s="66">
        <f>LARGE((C39,E39,G39),1)</f>
        <v>0</v>
      </c>
      <c r="I39" s="65"/>
    </row>
    <row r="40" spans="1:9" x14ac:dyDescent="0.15">
      <c r="A40" s="70"/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0</v>
      </c>
      <c r="G40" s="79">
        <f t="shared" si="0"/>
        <v>0</v>
      </c>
      <c r="H40" s="66">
        <f>LARGE((C40,E40,G40),1)</f>
        <v>0</v>
      </c>
      <c r="I40" s="65"/>
    </row>
    <row r="41" spans="1:9" x14ac:dyDescent="0.15">
      <c r="A41" s="70"/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0</v>
      </c>
      <c r="G41" s="79">
        <f t="shared" si="0"/>
        <v>0</v>
      </c>
      <c r="H41" s="66">
        <f>LARGE((C41,E41,G41),1)</f>
        <v>0</v>
      </c>
      <c r="I41" s="65"/>
    </row>
    <row r="42" spans="1:9" x14ac:dyDescent="0.15">
      <c r="A42" s="70"/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0</v>
      </c>
      <c r="G42" s="79">
        <f t="shared" si="0"/>
        <v>0</v>
      </c>
      <c r="H42" s="66">
        <f>LARGE((C42,E42,G42),1)</f>
        <v>0</v>
      </c>
      <c r="I42" s="65"/>
    </row>
    <row r="43" spans="1:9" x14ac:dyDescent="0.15">
      <c r="A43" s="70"/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0</v>
      </c>
      <c r="G43" s="79">
        <f t="shared" si="0"/>
        <v>0</v>
      </c>
      <c r="H43" s="66">
        <f>LARGE((C43,E43,G43),1)</f>
        <v>0</v>
      </c>
      <c r="I43" s="65"/>
    </row>
    <row r="44" spans="1:9" x14ac:dyDescent="0.15">
      <c r="A44" s="69"/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0</v>
      </c>
      <c r="G44" s="79">
        <f t="shared" si="0"/>
        <v>0</v>
      </c>
      <c r="H44" s="66">
        <f>LARGE((C44,E44,G44),1)</f>
        <v>0</v>
      </c>
      <c r="I44" s="65"/>
    </row>
    <row r="45" spans="1:9" x14ac:dyDescent="0.15">
      <c r="A45" s="70"/>
      <c r="B45" s="115">
        <v>0</v>
      </c>
      <c r="C45" s="116">
        <f t="shared" si="0"/>
        <v>0</v>
      </c>
      <c r="D45" s="115">
        <v>0</v>
      </c>
      <c r="E45" s="116">
        <f t="shared" si="0"/>
        <v>0</v>
      </c>
      <c r="F45" s="78">
        <v>0</v>
      </c>
      <c r="G45" s="116">
        <f t="shared" si="0"/>
        <v>0</v>
      </c>
      <c r="H45" s="117">
        <f>LARGE((C45,E45,G45),1)</f>
        <v>0</v>
      </c>
      <c r="I45" s="65"/>
    </row>
    <row r="46" spans="1:9" x14ac:dyDescent="0.15">
      <c r="C46"/>
    </row>
    <row r="47" spans="1:9" x14ac:dyDescent="0.15">
      <c r="C47"/>
    </row>
    <row r="48" spans="1:9" x14ac:dyDescent="0.15">
      <c r="C48"/>
    </row>
    <row r="49" spans="3:3" x14ac:dyDescent="0.15">
      <c r="C49"/>
    </row>
    <row r="50" spans="3:3" x14ac:dyDescent="0.15">
      <c r="C50"/>
    </row>
    <row r="51" spans="3:3" x14ac:dyDescent="0.15">
      <c r="C51"/>
    </row>
    <row r="52" spans="3:3" x14ac:dyDescent="0.15">
      <c r="C52"/>
    </row>
    <row r="53" spans="3:3" x14ac:dyDescent="0.15">
      <c r="C53"/>
    </row>
    <row r="54" spans="3:3" x14ac:dyDescent="0.15">
      <c r="C54"/>
    </row>
    <row r="55" spans="3:3" x14ac:dyDescent="0.15">
      <c r="C55"/>
    </row>
    <row r="56" spans="3:3" x14ac:dyDescent="0.15">
      <c r="C56"/>
    </row>
  </sheetData>
  <mergeCells count="5">
    <mergeCell ref="A1:A7"/>
    <mergeCell ref="B2:F2"/>
    <mergeCell ref="B4:F4"/>
    <mergeCell ref="B6:C6"/>
    <mergeCell ref="B10:C10"/>
  </mergeCells>
  <conditionalFormatting sqref="A22">
    <cfRule type="duplicateValues" dxfId="312" priority="38"/>
  </conditionalFormatting>
  <conditionalFormatting sqref="A23">
    <cfRule type="duplicateValues" dxfId="311" priority="36"/>
  </conditionalFormatting>
  <conditionalFormatting sqref="A23">
    <cfRule type="duplicateValues" dxfId="310" priority="37"/>
  </conditionalFormatting>
  <conditionalFormatting sqref="A23">
    <cfRule type="duplicateValues" dxfId="309" priority="34"/>
  </conditionalFormatting>
  <conditionalFormatting sqref="A23">
    <cfRule type="duplicateValues" dxfId="308" priority="35"/>
  </conditionalFormatting>
  <conditionalFormatting sqref="A25">
    <cfRule type="duplicateValues" dxfId="307" priority="33"/>
  </conditionalFormatting>
  <conditionalFormatting sqref="A26">
    <cfRule type="duplicateValues" dxfId="306" priority="31"/>
  </conditionalFormatting>
  <conditionalFormatting sqref="A26">
    <cfRule type="duplicateValues" dxfId="305" priority="32"/>
  </conditionalFormatting>
  <conditionalFormatting sqref="A27">
    <cfRule type="duplicateValues" dxfId="304" priority="29"/>
  </conditionalFormatting>
  <conditionalFormatting sqref="A27">
    <cfRule type="duplicateValues" dxfId="303" priority="30"/>
  </conditionalFormatting>
  <conditionalFormatting sqref="A28">
    <cfRule type="duplicateValues" dxfId="302" priority="28"/>
  </conditionalFormatting>
  <conditionalFormatting sqref="A29">
    <cfRule type="duplicateValues" dxfId="301" priority="27"/>
  </conditionalFormatting>
  <conditionalFormatting sqref="A30">
    <cfRule type="duplicateValues" dxfId="300" priority="26"/>
  </conditionalFormatting>
  <conditionalFormatting sqref="A31">
    <cfRule type="duplicateValues" dxfId="299" priority="25"/>
  </conditionalFormatting>
  <conditionalFormatting sqref="A32">
    <cfRule type="duplicateValues" dxfId="298" priority="24"/>
  </conditionalFormatting>
  <conditionalFormatting sqref="A33">
    <cfRule type="duplicateValues" dxfId="297" priority="23"/>
  </conditionalFormatting>
  <conditionalFormatting sqref="A34">
    <cfRule type="duplicateValues" dxfId="296" priority="22"/>
  </conditionalFormatting>
  <conditionalFormatting sqref="A35">
    <cfRule type="duplicateValues" dxfId="295" priority="21"/>
  </conditionalFormatting>
  <conditionalFormatting sqref="A36">
    <cfRule type="duplicateValues" dxfId="294" priority="20"/>
  </conditionalFormatting>
  <conditionalFormatting sqref="A37">
    <cfRule type="duplicateValues" dxfId="293" priority="19"/>
  </conditionalFormatting>
  <conditionalFormatting sqref="A38">
    <cfRule type="duplicateValues" dxfId="292" priority="17"/>
  </conditionalFormatting>
  <conditionalFormatting sqref="A38">
    <cfRule type="duplicateValues" dxfId="291" priority="18"/>
  </conditionalFormatting>
  <conditionalFormatting sqref="A39">
    <cfRule type="duplicateValues" dxfId="290" priority="16"/>
  </conditionalFormatting>
  <conditionalFormatting sqref="A40">
    <cfRule type="duplicateValues" dxfId="289" priority="15"/>
  </conditionalFormatting>
  <conditionalFormatting sqref="A41">
    <cfRule type="duplicateValues" dxfId="288" priority="14"/>
  </conditionalFormatting>
  <conditionalFormatting sqref="A42">
    <cfRule type="duplicateValues" dxfId="287" priority="13"/>
  </conditionalFormatting>
  <conditionalFormatting sqref="A43">
    <cfRule type="duplicateValues" dxfId="286" priority="12"/>
  </conditionalFormatting>
  <conditionalFormatting sqref="A44">
    <cfRule type="duplicateValues" dxfId="285" priority="11"/>
  </conditionalFormatting>
  <conditionalFormatting sqref="A45">
    <cfRule type="duplicateValues" dxfId="284" priority="10"/>
  </conditionalFormatting>
  <conditionalFormatting sqref="A17">
    <cfRule type="duplicateValues" dxfId="283" priority="9"/>
  </conditionalFormatting>
  <conditionalFormatting sqref="A19">
    <cfRule type="duplicateValues" dxfId="282" priority="7"/>
  </conditionalFormatting>
  <conditionalFormatting sqref="A19">
    <cfRule type="duplicateValues" dxfId="281" priority="8"/>
  </conditionalFormatting>
  <conditionalFormatting sqref="A19">
    <cfRule type="duplicateValues" dxfId="280" priority="5"/>
  </conditionalFormatting>
  <conditionalFormatting sqref="A19">
    <cfRule type="duplicateValues" dxfId="279" priority="6"/>
  </conditionalFormatting>
  <conditionalFormatting sqref="A20">
    <cfRule type="duplicateValues" dxfId="278" priority="3"/>
  </conditionalFormatting>
  <conditionalFormatting sqref="A20">
    <cfRule type="duplicateValues" dxfId="277" priority="4"/>
  </conditionalFormatting>
  <conditionalFormatting sqref="A21">
    <cfRule type="duplicateValues" dxfId="276" priority="1"/>
  </conditionalFormatting>
  <conditionalFormatting sqref="A21">
    <cfRule type="duplicateValues" dxfId="275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D6D1-86BB-4C86-97EB-AEB00E3A7C48}">
  <dimension ref="A1:I56"/>
  <sheetViews>
    <sheetView view="pageBreakPreview" zoomScale="94" zoomScaleNormal="100" zoomScaleSheetLayoutView="94" workbookViewId="0">
      <selection activeCell="I17" sqref="I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188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187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42414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45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98</v>
      </c>
      <c r="C15" s="59"/>
      <c r="D15" s="60">
        <v>1</v>
      </c>
      <c r="E15" s="59"/>
      <c r="F15" s="60">
        <v>89.5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55</v>
      </c>
    </row>
    <row r="17" spans="1:9" x14ac:dyDescent="0.15">
      <c r="A17" s="70" t="s">
        <v>189</v>
      </c>
      <c r="B17" s="77">
        <v>64.400000000000006</v>
      </c>
      <c r="C17" s="79">
        <f>B17/B$15*1000*B$14</f>
        <v>591.42857142857156</v>
      </c>
      <c r="D17" s="78">
        <v>0</v>
      </c>
      <c r="E17" s="79">
        <f>D17/D$15*1000*D$14</f>
        <v>0</v>
      </c>
      <c r="F17" s="78">
        <v>0</v>
      </c>
      <c r="G17" s="79">
        <f>F17/F$15*1000*F$14</f>
        <v>0</v>
      </c>
      <c r="H17" s="66">
        <f>LARGE((C17,E17,G17),1)</f>
        <v>591.42857142857156</v>
      </c>
      <c r="I17" s="65">
        <v>21</v>
      </c>
    </row>
    <row r="18" spans="1:9" x14ac:dyDescent="0.15">
      <c r="A18" s="85" t="s">
        <v>48</v>
      </c>
      <c r="B18" s="77">
        <v>47.6</v>
      </c>
      <c r="C18" s="79">
        <f>B18/B$15*1000*B$14</f>
        <v>437.14285714285717</v>
      </c>
      <c r="D18" s="78">
        <v>0</v>
      </c>
      <c r="E18" s="79">
        <f>D18/D$15*1000*D$14</f>
        <v>0</v>
      </c>
      <c r="F18" s="78">
        <v>0</v>
      </c>
      <c r="G18" s="79">
        <f>F18/F$15*1000*F$14</f>
        <v>0</v>
      </c>
      <c r="H18" s="66">
        <f>LARGE((C18,E18,G18),1)</f>
        <v>437.14285714285717</v>
      </c>
      <c r="I18" s="65">
        <v>36</v>
      </c>
    </row>
    <row r="19" spans="1:9" x14ac:dyDescent="0.15">
      <c r="A19" s="86" t="s">
        <v>51</v>
      </c>
      <c r="B19" s="77">
        <v>45.6</v>
      </c>
      <c r="C19" s="79">
        <f>B19/B$15*1000*B$14</f>
        <v>418.77551020408168</v>
      </c>
      <c r="D19" s="78">
        <v>0</v>
      </c>
      <c r="E19" s="79">
        <f t="shared" ref="C19:G45" si="0">D19/D$15*1000*D$14</f>
        <v>0</v>
      </c>
      <c r="F19" s="78">
        <v>0</v>
      </c>
      <c r="G19" s="79">
        <f t="shared" si="0"/>
        <v>0</v>
      </c>
      <c r="H19" s="66">
        <f>LARGE((C19,E19,G19),1)</f>
        <v>418.77551020408168</v>
      </c>
      <c r="I19" s="65">
        <v>41</v>
      </c>
    </row>
    <row r="20" spans="1:9" x14ac:dyDescent="0.15">
      <c r="A20" s="85" t="s">
        <v>49</v>
      </c>
      <c r="B20" s="77">
        <v>39</v>
      </c>
      <c r="C20" s="79">
        <f>B20/B$15*1000*B$14</f>
        <v>358.16326530612247</v>
      </c>
      <c r="D20" s="78">
        <v>0</v>
      </c>
      <c r="E20" s="79">
        <f t="shared" si="0"/>
        <v>0</v>
      </c>
      <c r="F20" s="78">
        <v>0</v>
      </c>
      <c r="G20" s="79">
        <f t="shared" si="0"/>
        <v>0</v>
      </c>
      <c r="H20" s="66">
        <f>LARGE((C20,E20,G20),1)</f>
        <v>358.16326530612247</v>
      </c>
      <c r="I20" s="65">
        <v>47</v>
      </c>
    </row>
    <row r="21" spans="1:9" x14ac:dyDescent="0.15">
      <c r="A21" s="69"/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0</v>
      </c>
      <c r="G21" s="79">
        <f t="shared" si="0"/>
        <v>0</v>
      </c>
      <c r="H21" s="66">
        <f>LARGE((C21,E21,G21),1)</f>
        <v>0</v>
      </c>
      <c r="I21" s="65"/>
    </row>
    <row r="22" spans="1:9" x14ac:dyDescent="0.15">
      <c r="A22" s="69"/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0</v>
      </c>
      <c r="G22" s="79">
        <f>F22/F$15*1000*F$14</f>
        <v>0</v>
      </c>
      <c r="H22" s="66">
        <f>LARGE((C22,E22,G22),1)</f>
        <v>0</v>
      </c>
      <c r="I22" s="65"/>
    </row>
    <row r="23" spans="1:9" x14ac:dyDescent="0.15">
      <c r="A23" s="69"/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0</v>
      </c>
      <c r="G23" s="79">
        <f t="shared" si="0"/>
        <v>0</v>
      </c>
      <c r="H23" s="66">
        <f>LARGE((C23,E23,G23),1)</f>
        <v>0</v>
      </c>
      <c r="I23" s="65"/>
    </row>
    <row r="24" spans="1:9" x14ac:dyDescent="0.15">
      <c r="A24" s="69"/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0</v>
      </c>
      <c r="G24" s="79">
        <f t="shared" si="0"/>
        <v>0</v>
      </c>
      <c r="H24" s="66">
        <f>LARGE((C24,E24,G24),1)</f>
        <v>0</v>
      </c>
      <c r="I24" s="65"/>
    </row>
    <row r="25" spans="1:9" x14ac:dyDescent="0.15">
      <c r="A25" s="69"/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0</v>
      </c>
      <c r="G25" s="79">
        <f t="shared" si="0"/>
        <v>0</v>
      </c>
      <c r="H25" s="66">
        <f>LARGE((C25,E25,G25),1)</f>
        <v>0</v>
      </c>
      <c r="I25" s="65"/>
    </row>
    <row r="26" spans="1:9" x14ac:dyDescent="0.15">
      <c r="A26" s="69"/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0</v>
      </c>
      <c r="G26" s="79">
        <f t="shared" si="0"/>
        <v>0</v>
      </c>
      <c r="H26" s="66">
        <f>LARGE((C26,E26,G26),1)</f>
        <v>0</v>
      </c>
      <c r="I26" s="65"/>
    </row>
    <row r="27" spans="1:9" x14ac:dyDescent="0.15">
      <c r="A27" s="69"/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0</v>
      </c>
      <c r="G27" s="79">
        <f t="shared" si="0"/>
        <v>0</v>
      </c>
      <c r="H27" s="66">
        <f>LARGE((C27,E27,G27),1)</f>
        <v>0</v>
      </c>
      <c r="I27" s="65"/>
    </row>
    <row r="28" spans="1:9" x14ac:dyDescent="0.15">
      <c r="A28" s="70"/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0</v>
      </c>
      <c r="G28" s="79">
        <f t="shared" si="0"/>
        <v>0</v>
      </c>
      <c r="H28" s="66">
        <f>LARGE((C28,E28,G28),1)</f>
        <v>0</v>
      </c>
      <c r="I28" s="65"/>
    </row>
    <row r="29" spans="1:9" x14ac:dyDescent="0.15">
      <c r="A29" s="70"/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0</v>
      </c>
      <c r="G29" s="79">
        <f t="shared" si="0"/>
        <v>0</v>
      </c>
      <c r="H29" s="66">
        <f>LARGE((C29,E29,G29),1)</f>
        <v>0</v>
      </c>
      <c r="I29" s="65"/>
    </row>
    <row r="30" spans="1:9" x14ac:dyDescent="0.15">
      <c r="A30" s="70"/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0</v>
      </c>
      <c r="G30" s="79">
        <f t="shared" si="0"/>
        <v>0</v>
      </c>
      <c r="H30" s="66">
        <f>LARGE((C30,E30,G30),1)</f>
        <v>0</v>
      </c>
      <c r="I30" s="65"/>
    </row>
    <row r="31" spans="1:9" x14ac:dyDescent="0.15">
      <c r="A31" s="70"/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0</v>
      </c>
      <c r="G31" s="79">
        <f t="shared" si="0"/>
        <v>0</v>
      </c>
      <c r="H31" s="66">
        <f>LARGE((C31,E31,G31),1)</f>
        <v>0</v>
      </c>
      <c r="I31" s="65"/>
    </row>
    <row r="32" spans="1:9" x14ac:dyDescent="0.15">
      <c r="A32" s="70"/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0</v>
      </c>
      <c r="G32" s="79">
        <f t="shared" si="0"/>
        <v>0</v>
      </c>
      <c r="H32" s="66">
        <f>LARGE((C32,E32,G32),1)</f>
        <v>0</v>
      </c>
      <c r="I32" s="65"/>
    </row>
    <row r="33" spans="1:9" x14ac:dyDescent="0.15">
      <c r="A33" s="69"/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0</v>
      </c>
      <c r="G33" s="79">
        <f t="shared" si="0"/>
        <v>0</v>
      </c>
      <c r="H33" s="66">
        <f>LARGE((C33,E33,G33),1)</f>
        <v>0</v>
      </c>
      <c r="I33" s="65"/>
    </row>
    <row r="34" spans="1:9" x14ac:dyDescent="0.15">
      <c r="A34" s="70"/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0</v>
      </c>
      <c r="G34" s="79">
        <f t="shared" si="0"/>
        <v>0</v>
      </c>
      <c r="H34" s="66">
        <f>LARGE((C34,E34,G34),1)</f>
        <v>0</v>
      </c>
      <c r="I34" s="65"/>
    </row>
    <row r="35" spans="1:9" x14ac:dyDescent="0.15">
      <c r="A35" s="69"/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0</v>
      </c>
      <c r="G35" s="79">
        <f t="shared" si="0"/>
        <v>0</v>
      </c>
      <c r="H35" s="66">
        <f>LARGE((C35,E35,G35),1)</f>
        <v>0</v>
      </c>
      <c r="I35" s="65"/>
    </row>
    <row r="36" spans="1:9" x14ac:dyDescent="0.15">
      <c r="A36" s="70"/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0</v>
      </c>
      <c r="G36" s="79">
        <f t="shared" si="0"/>
        <v>0</v>
      </c>
      <c r="H36" s="66">
        <f>LARGE((C36,E36,G36),1)</f>
        <v>0</v>
      </c>
      <c r="I36" s="65"/>
    </row>
    <row r="37" spans="1:9" x14ac:dyDescent="0.15">
      <c r="A37" s="70"/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0</v>
      </c>
      <c r="G37" s="79">
        <f t="shared" si="0"/>
        <v>0</v>
      </c>
      <c r="H37" s="66">
        <f>LARGE((C37,E37,G37),1)</f>
        <v>0</v>
      </c>
      <c r="I37" s="65"/>
    </row>
    <row r="38" spans="1:9" x14ac:dyDescent="0.15">
      <c r="A38" s="69"/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0</v>
      </c>
      <c r="G38" s="79">
        <f t="shared" si="0"/>
        <v>0</v>
      </c>
      <c r="H38" s="66">
        <f>LARGE((C38,E38,G38),1)</f>
        <v>0</v>
      </c>
      <c r="I38" s="65"/>
    </row>
    <row r="39" spans="1:9" x14ac:dyDescent="0.15">
      <c r="A39" s="70"/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0</v>
      </c>
      <c r="G39" s="79">
        <f t="shared" si="0"/>
        <v>0</v>
      </c>
      <c r="H39" s="66">
        <f>LARGE((C39,E39,G39),1)</f>
        <v>0</v>
      </c>
      <c r="I39" s="65"/>
    </row>
    <row r="40" spans="1:9" x14ac:dyDescent="0.15">
      <c r="A40" s="70"/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0</v>
      </c>
      <c r="G40" s="79">
        <f t="shared" si="0"/>
        <v>0</v>
      </c>
      <c r="H40" s="66">
        <f>LARGE((C40,E40,G40),1)</f>
        <v>0</v>
      </c>
      <c r="I40" s="65"/>
    </row>
    <row r="41" spans="1:9" x14ac:dyDescent="0.15">
      <c r="A41" s="70"/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0</v>
      </c>
      <c r="G41" s="79">
        <f t="shared" si="0"/>
        <v>0</v>
      </c>
      <c r="H41" s="66">
        <f>LARGE((C41,E41,G41),1)</f>
        <v>0</v>
      </c>
      <c r="I41" s="65"/>
    </row>
    <row r="42" spans="1:9" x14ac:dyDescent="0.15">
      <c r="A42" s="70"/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0</v>
      </c>
      <c r="G42" s="79">
        <f t="shared" si="0"/>
        <v>0</v>
      </c>
      <c r="H42" s="66">
        <f>LARGE((C42,E42,G42),1)</f>
        <v>0</v>
      </c>
      <c r="I42" s="65"/>
    </row>
    <row r="43" spans="1:9" x14ac:dyDescent="0.15">
      <c r="A43" s="70"/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0</v>
      </c>
      <c r="G43" s="79">
        <f t="shared" si="0"/>
        <v>0</v>
      </c>
      <c r="H43" s="66">
        <f>LARGE((C43,E43,G43),1)</f>
        <v>0</v>
      </c>
      <c r="I43" s="65"/>
    </row>
    <row r="44" spans="1:9" x14ac:dyDescent="0.15">
      <c r="A44" s="69"/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0</v>
      </c>
      <c r="G44" s="79">
        <f t="shared" si="0"/>
        <v>0</v>
      </c>
      <c r="H44" s="66">
        <f>LARGE((C44,E44,G44),1)</f>
        <v>0</v>
      </c>
      <c r="I44" s="65"/>
    </row>
    <row r="45" spans="1:9" x14ac:dyDescent="0.15">
      <c r="A45" s="70"/>
      <c r="B45" s="115">
        <v>0</v>
      </c>
      <c r="C45" s="116">
        <f t="shared" si="0"/>
        <v>0</v>
      </c>
      <c r="D45" s="115">
        <v>0</v>
      </c>
      <c r="E45" s="116">
        <f t="shared" si="0"/>
        <v>0</v>
      </c>
      <c r="F45" s="78">
        <v>0</v>
      </c>
      <c r="G45" s="116">
        <f t="shared" si="0"/>
        <v>0</v>
      </c>
      <c r="H45" s="117">
        <f>LARGE((C45,E45,G45),1)</f>
        <v>0</v>
      </c>
      <c r="I45" s="65"/>
    </row>
    <row r="46" spans="1:9" x14ac:dyDescent="0.15">
      <c r="C46"/>
    </row>
    <row r="47" spans="1:9" x14ac:dyDescent="0.15">
      <c r="C47"/>
    </row>
    <row r="48" spans="1:9" x14ac:dyDescent="0.15">
      <c r="C48"/>
    </row>
    <row r="49" spans="3:3" x14ac:dyDescent="0.15">
      <c r="C49"/>
    </row>
    <row r="50" spans="3:3" x14ac:dyDescent="0.15">
      <c r="C50"/>
    </row>
    <row r="51" spans="3:3" x14ac:dyDescent="0.15">
      <c r="C51"/>
    </row>
    <row r="52" spans="3:3" x14ac:dyDescent="0.15">
      <c r="C52"/>
    </row>
    <row r="53" spans="3:3" x14ac:dyDescent="0.15">
      <c r="C53"/>
    </row>
    <row r="54" spans="3:3" x14ac:dyDescent="0.15">
      <c r="C54"/>
    </row>
    <row r="55" spans="3:3" x14ac:dyDescent="0.15">
      <c r="C55"/>
    </row>
    <row r="56" spans="3:3" x14ac:dyDescent="0.15">
      <c r="C56"/>
    </row>
  </sheetData>
  <mergeCells count="5">
    <mergeCell ref="A1:A7"/>
    <mergeCell ref="B2:F2"/>
    <mergeCell ref="B4:F4"/>
    <mergeCell ref="B6:C6"/>
    <mergeCell ref="B10:C10"/>
  </mergeCells>
  <conditionalFormatting sqref="A21">
    <cfRule type="duplicateValues" dxfId="274" priority="35"/>
  </conditionalFormatting>
  <conditionalFormatting sqref="A22">
    <cfRule type="duplicateValues" dxfId="273" priority="34"/>
  </conditionalFormatting>
  <conditionalFormatting sqref="A23">
    <cfRule type="duplicateValues" dxfId="272" priority="32"/>
  </conditionalFormatting>
  <conditionalFormatting sqref="A23">
    <cfRule type="duplicateValues" dxfId="271" priority="33"/>
  </conditionalFormatting>
  <conditionalFormatting sqref="A23">
    <cfRule type="duplicateValues" dxfId="270" priority="30"/>
  </conditionalFormatting>
  <conditionalFormatting sqref="A23">
    <cfRule type="duplicateValues" dxfId="269" priority="31"/>
  </conditionalFormatting>
  <conditionalFormatting sqref="A25">
    <cfRule type="duplicateValues" dxfId="268" priority="29"/>
  </conditionalFormatting>
  <conditionalFormatting sqref="A26">
    <cfRule type="duplicateValues" dxfId="267" priority="27"/>
  </conditionalFormatting>
  <conditionalFormatting sqref="A26">
    <cfRule type="duplicateValues" dxfId="266" priority="28"/>
  </conditionalFormatting>
  <conditionalFormatting sqref="A27">
    <cfRule type="duplicateValues" dxfId="265" priority="25"/>
  </conditionalFormatting>
  <conditionalFormatting sqref="A27">
    <cfRule type="duplicateValues" dxfId="264" priority="26"/>
  </conditionalFormatting>
  <conditionalFormatting sqref="A28">
    <cfRule type="duplicateValues" dxfId="263" priority="24"/>
  </conditionalFormatting>
  <conditionalFormatting sqref="A29">
    <cfRule type="duplicateValues" dxfId="262" priority="23"/>
  </conditionalFormatting>
  <conditionalFormatting sqref="A30">
    <cfRule type="duplicateValues" dxfId="261" priority="22"/>
  </conditionalFormatting>
  <conditionalFormatting sqref="A31">
    <cfRule type="duplicateValues" dxfId="260" priority="21"/>
  </conditionalFormatting>
  <conditionalFormatting sqref="A32">
    <cfRule type="duplicateValues" dxfId="259" priority="20"/>
  </conditionalFormatting>
  <conditionalFormatting sqref="A33">
    <cfRule type="duplicateValues" dxfId="258" priority="19"/>
  </conditionalFormatting>
  <conditionalFormatting sqref="A34">
    <cfRule type="duplicateValues" dxfId="257" priority="18"/>
  </conditionalFormatting>
  <conditionalFormatting sqref="A35">
    <cfRule type="duplicateValues" dxfId="256" priority="17"/>
  </conditionalFormatting>
  <conditionalFormatting sqref="A36">
    <cfRule type="duplicateValues" dxfId="255" priority="16"/>
  </conditionalFormatting>
  <conditionalFormatting sqref="A37">
    <cfRule type="duplicateValues" dxfId="254" priority="15"/>
  </conditionalFormatting>
  <conditionalFormatting sqref="A38">
    <cfRule type="duplicateValues" dxfId="253" priority="13"/>
  </conditionalFormatting>
  <conditionalFormatting sqref="A38">
    <cfRule type="duplicateValues" dxfId="252" priority="14"/>
  </conditionalFormatting>
  <conditionalFormatting sqref="A39">
    <cfRule type="duplicateValues" dxfId="251" priority="12"/>
  </conditionalFormatting>
  <conditionalFormatting sqref="A40">
    <cfRule type="duplicateValues" dxfId="250" priority="11"/>
  </conditionalFormatting>
  <conditionalFormatting sqref="A41">
    <cfRule type="duplicateValues" dxfId="249" priority="10"/>
  </conditionalFormatting>
  <conditionalFormatting sqref="A42">
    <cfRule type="duplicateValues" dxfId="248" priority="9"/>
  </conditionalFormatting>
  <conditionalFormatting sqref="A43">
    <cfRule type="duplicateValues" dxfId="247" priority="8"/>
  </conditionalFormatting>
  <conditionalFormatting sqref="A44">
    <cfRule type="duplicateValues" dxfId="246" priority="7"/>
  </conditionalFormatting>
  <conditionalFormatting sqref="A45">
    <cfRule type="duplicateValues" dxfId="245" priority="6"/>
  </conditionalFormatting>
  <conditionalFormatting sqref="A17">
    <cfRule type="duplicateValues" dxfId="244" priority="5"/>
  </conditionalFormatting>
  <conditionalFormatting sqref="A18">
    <cfRule type="duplicateValues" dxfId="243" priority="3"/>
  </conditionalFormatting>
  <conditionalFormatting sqref="A18">
    <cfRule type="duplicateValues" dxfId="242" priority="4"/>
  </conditionalFormatting>
  <conditionalFormatting sqref="A20">
    <cfRule type="duplicateValues" dxfId="241" priority="1"/>
  </conditionalFormatting>
  <conditionalFormatting sqref="A20">
    <cfRule type="duplicateValues" dxfId="240" priority="2"/>
  </conditionalFormatting>
  <pageMargins left="0.7" right="0.7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2ADF7-D32A-4FD2-8104-90748B711E91}">
  <dimension ref="A1:I72"/>
  <sheetViews>
    <sheetView workbookViewId="0">
      <selection activeCell="L79" sqref="L7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194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102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42428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86.2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56</v>
      </c>
    </row>
    <row r="17" spans="1:9" x14ac:dyDescent="0.15">
      <c r="A17" s="70" t="s">
        <v>54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86.2</v>
      </c>
      <c r="G17" s="79">
        <f>F17/F$15*1000*F$14</f>
        <v>550</v>
      </c>
      <c r="H17" s="66">
        <f>LARGE((C17,E17,G17),1)</f>
        <v>550</v>
      </c>
      <c r="I17" s="65">
        <v>1</v>
      </c>
    </row>
    <row r="18" spans="1:9" x14ac:dyDescent="0.15">
      <c r="A18" s="85" t="s">
        <v>53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84.6</v>
      </c>
      <c r="G18" s="79">
        <f>F18/F$15*1000*F$14</f>
        <v>539.79118329466348</v>
      </c>
      <c r="H18" s="66">
        <f>LARGE((C18,E18,G18),1)</f>
        <v>539.79118329466348</v>
      </c>
      <c r="I18" s="65">
        <v>2</v>
      </c>
    </row>
    <row r="19" spans="1:9" x14ac:dyDescent="0.15">
      <c r="A19" s="86" t="s">
        <v>52</v>
      </c>
      <c r="B19" s="77">
        <v>0</v>
      </c>
      <c r="C19" s="79">
        <f>B19/B$15*1000*B$14</f>
        <v>0</v>
      </c>
      <c r="D19" s="78">
        <v>0</v>
      </c>
      <c r="E19" s="79">
        <f t="shared" ref="C19:G43" si="0">D19/D$15*1000*D$14</f>
        <v>0</v>
      </c>
      <c r="F19" s="78">
        <v>82</v>
      </c>
      <c r="G19" s="79">
        <f t="shared" si="0"/>
        <v>523.20185614849186</v>
      </c>
      <c r="H19" s="66">
        <f>LARGE((C19,E19,G19),1)</f>
        <v>523.20185614849186</v>
      </c>
      <c r="I19" s="65">
        <v>3</v>
      </c>
    </row>
    <row r="20" spans="1:9" x14ac:dyDescent="0.15">
      <c r="A20" s="85" t="s">
        <v>60</v>
      </c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80.8</v>
      </c>
      <c r="G20" s="79">
        <f t="shared" si="0"/>
        <v>515.54524361948961</v>
      </c>
      <c r="H20" s="66">
        <f>LARGE((C20,E20,G20),1)</f>
        <v>515.54524361948961</v>
      </c>
      <c r="I20" s="65">
        <v>4</v>
      </c>
    </row>
    <row r="21" spans="1:9" x14ac:dyDescent="0.15">
      <c r="A21" s="69" t="s">
        <v>57</v>
      </c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79.599999999999994</v>
      </c>
      <c r="G21" s="79">
        <f t="shared" si="0"/>
        <v>507.88863109048725</v>
      </c>
      <c r="H21" s="66">
        <f>LARGE((C21,E21,G21),1)</f>
        <v>507.88863109048725</v>
      </c>
      <c r="I21" s="65">
        <v>5</v>
      </c>
    </row>
    <row r="22" spans="1:9" x14ac:dyDescent="0.15">
      <c r="A22" s="69" t="s">
        <v>74</v>
      </c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78.8</v>
      </c>
      <c r="G22" s="79">
        <f>F22/F$15*1000*F$14</f>
        <v>502.78422273781905</v>
      </c>
      <c r="H22" s="66">
        <f>LARGE((C22,E22,G22),1)</f>
        <v>502.78422273781905</v>
      </c>
      <c r="I22" s="65">
        <v>6</v>
      </c>
    </row>
    <row r="23" spans="1:9" x14ac:dyDescent="0.15">
      <c r="A23" s="69" t="s">
        <v>68</v>
      </c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75.2</v>
      </c>
      <c r="G23" s="79">
        <f t="shared" si="0"/>
        <v>479.81438515081209</v>
      </c>
      <c r="H23" s="66">
        <f>LARGE((C23,E23,G23),1)</f>
        <v>479.81438515081209</v>
      </c>
      <c r="I23" s="65">
        <v>7</v>
      </c>
    </row>
    <row r="24" spans="1:9" x14ac:dyDescent="0.15">
      <c r="A24" s="69" t="s">
        <v>69</v>
      </c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73.2</v>
      </c>
      <c r="G24" s="79">
        <f t="shared" si="0"/>
        <v>467.05336426914164</v>
      </c>
      <c r="H24" s="66">
        <f>LARGE((C24,E24,G24),1)</f>
        <v>467.05336426914164</v>
      </c>
      <c r="I24" s="65">
        <v>8</v>
      </c>
    </row>
    <row r="25" spans="1:9" x14ac:dyDescent="0.15">
      <c r="A25" s="69" t="s">
        <v>70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70.8</v>
      </c>
      <c r="G25" s="79">
        <f t="shared" si="0"/>
        <v>451.74013921113692</v>
      </c>
      <c r="H25" s="66">
        <f>LARGE((C25,E25,G25),1)</f>
        <v>451.74013921113692</v>
      </c>
      <c r="I25" s="65">
        <v>9</v>
      </c>
    </row>
    <row r="26" spans="1:9" x14ac:dyDescent="0.15">
      <c r="A26" s="69" t="s">
        <v>71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70.599999999999994</v>
      </c>
      <c r="G26" s="79">
        <f t="shared" si="0"/>
        <v>450.46403712296978</v>
      </c>
      <c r="H26" s="66">
        <f>LARGE((C26,E26,G26),1)</f>
        <v>450.46403712296978</v>
      </c>
      <c r="I26" s="65">
        <v>10</v>
      </c>
    </row>
    <row r="27" spans="1:9" x14ac:dyDescent="0.15">
      <c r="A27" s="69" t="s">
        <v>122</v>
      </c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70.2</v>
      </c>
      <c r="G27" s="79">
        <f t="shared" si="0"/>
        <v>447.91183294663574</v>
      </c>
      <c r="H27" s="66">
        <f>LARGE((C27,E27,G27),1)</f>
        <v>447.91183294663574</v>
      </c>
      <c r="I27" s="65">
        <v>11</v>
      </c>
    </row>
    <row r="28" spans="1:9" x14ac:dyDescent="0.15">
      <c r="A28" s="69" t="s">
        <v>72</v>
      </c>
      <c r="B28" s="77">
        <v>0</v>
      </c>
      <c r="C28" s="79">
        <f>B28/B$15*1000*B$14</f>
        <v>0</v>
      </c>
      <c r="D28" s="78">
        <v>0</v>
      </c>
      <c r="E28" s="79">
        <f t="shared" ref="E28:E45" si="1">D28/D$15*1000*D$14</f>
        <v>0</v>
      </c>
      <c r="F28" s="78">
        <v>68.8</v>
      </c>
      <c r="G28" s="79">
        <f t="shared" si="0"/>
        <v>438.97911832946636</v>
      </c>
      <c r="H28" s="66">
        <f>LARGE((C28,E28,G28),1)</f>
        <v>438.97911832946636</v>
      </c>
      <c r="I28" s="65">
        <v>12</v>
      </c>
    </row>
    <row r="29" spans="1:9" x14ac:dyDescent="0.15">
      <c r="A29" s="70" t="s">
        <v>77</v>
      </c>
      <c r="B29" s="77">
        <v>0</v>
      </c>
      <c r="C29" s="79">
        <f t="shared" ref="C29:C45" si="2">B29/B$15*1000*B$14</f>
        <v>0</v>
      </c>
      <c r="D29" s="78">
        <v>0</v>
      </c>
      <c r="E29" s="79">
        <f t="shared" si="1"/>
        <v>0</v>
      </c>
      <c r="F29" s="78">
        <v>67.400000000000006</v>
      </c>
      <c r="G29" s="79">
        <f t="shared" si="0"/>
        <v>430.04640371229704</v>
      </c>
      <c r="H29" s="66">
        <f>LARGE((C29,E29,G29),1)</f>
        <v>430.04640371229704</v>
      </c>
      <c r="I29" s="65">
        <v>13</v>
      </c>
    </row>
    <row r="30" spans="1:9" x14ac:dyDescent="0.15">
      <c r="A30" s="70" t="s">
        <v>78</v>
      </c>
      <c r="B30" s="77">
        <v>0</v>
      </c>
      <c r="C30" s="79">
        <f t="shared" si="2"/>
        <v>0</v>
      </c>
      <c r="D30" s="78">
        <v>0</v>
      </c>
      <c r="E30" s="79">
        <f t="shared" si="1"/>
        <v>0</v>
      </c>
      <c r="F30" s="78">
        <v>66</v>
      </c>
      <c r="G30" s="79">
        <f t="shared" si="0"/>
        <v>421.11368909512765</v>
      </c>
      <c r="H30" s="66">
        <f>LARGE((C30,E30,G30),1)</f>
        <v>421.11368909512765</v>
      </c>
      <c r="I30" s="65">
        <v>14</v>
      </c>
    </row>
    <row r="31" spans="1:9" x14ac:dyDescent="0.15">
      <c r="A31" s="70" t="s">
        <v>67</v>
      </c>
      <c r="B31" s="77">
        <v>0</v>
      </c>
      <c r="C31" s="79">
        <f t="shared" si="2"/>
        <v>0</v>
      </c>
      <c r="D31" s="78">
        <v>0</v>
      </c>
      <c r="E31" s="79">
        <f t="shared" si="1"/>
        <v>0</v>
      </c>
      <c r="F31" s="78">
        <v>65.8</v>
      </c>
      <c r="G31" s="79">
        <f t="shared" si="0"/>
        <v>419.83758700696058</v>
      </c>
      <c r="H31" s="66">
        <f>LARGE((C31,E31,G31),1)</f>
        <v>419.83758700696058</v>
      </c>
      <c r="I31" s="65">
        <v>15</v>
      </c>
    </row>
    <row r="32" spans="1:9" x14ac:dyDescent="0.15">
      <c r="A32" s="70" t="s">
        <v>73</v>
      </c>
      <c r="B32" s="77">
        <v>0</v>
      </c>
      <c r="C32" s="79">
        <f t="shared" si="2"/>
        <v>0</v>
      </c>
      <c r="D32" s="78">
        <v>0</v>
      </c>
      <c r="E32" s="79">
        <f t="shared" si="1"/>
        <v>0</v>
      </c>
      <c r="F32" s="78">
        <v>64.8</v>
      </c>
      <c r="G32" s="79">
        <f t="shared" si="0"/>
        <v>413.45707656612529</v>
      </c>
      <c r="H32" s="66">
        <f>LARGE((C32,E32,G32),1)</f>
        <v>413.45707656612529</v>
      </c>
      <c r="I32" s="65">
        <v>16</v>
      </c>
    </row>
    <row r="33" spans="1:9" x14ac:dyDescent="0.15">
      <c r="A33" s="70" t="s">
        <v>76</v>
      </c>
      <c r="B33" s="77">
        <v>0</v>
      </c>
      <c r="C33" s="79">
        <f t="shared" si="2"/>
        <v>0</v>
      </c>
      <c r="D33" s="78">
        <v>0</v>
      </c>
      <c r="E33" s="79">
        <f t="shared" si="1"/>
        <v>0</v>
      </c>
      <c r="F33" s="78">
        <v>64.400000000000006</v>
      </c>
      <c r="G33" s="79">
        <f t="shared" si="0"/>
        <v>410.90487238979119</v>
      </c>
      <c r="H33" s="66">
        <f>LARGE((C33,E33,G33),1)</f>
        <v>410.90487238979119</v>
      </c>
      <c r="I33" s="65">
        <v>17</v>
      </c>
    </row>
    <row r="34" spans="1:9" x14ac:dyDescent="0.15">
      <c r="A34" s="69" t="s">
        <v>84</v>
      </c>
      <c r="B34" s="77">
        <v>0</v>
      </c>
      <c r="C34" s="79">
        <f t="shared" si="2"/>
        <v>0</v>
      </c>
      <c r="D34" s="78">
        <v>0</v>
      </c>
      <c r="E34" s="79">
        <f t="shared" si="1"/>
        <v>0</v>
      </c>
      <c r="F34" s="78">
        <v>63</v>
      </c>
      <c r="G34" s="79">
        <f t="shared" si="0"/>
        <v>401.97215777262181</v>
      </c>
      <c r="H34" s="66">
        <f>LARGE((C34,E34,G34),1)</f>
        <v>401.97215777262181</v>
      </c>
      <c r="I34" s="65">
        <v>18</v>
      </c>
    </row>
    <row r="35" spans="1:9" x14ac:dyDescent="0.15">
      <c r="A35" s="70" t="s">
        <v>79</v>
      </c>
      <c r="B35" s="77">
        <v>0</v>
      </c>
      <c r="C35" s="79">
        <f t="shared" si="2"/>
        <v>0</v>
      </c>
      <c r="D35" s="78">
        <v>0</v>
      </c>
      <c r="E35" s="79">
        <f t="shared" si="1"/>
        <v>0</v>
      </c>
      <c r="F35" s="78">
        <v>57.8</v>
      </c>
      <c r="G35" s="79">
        <f t="shared" si="0"/>
        <v>368.79350348027845</v>
      </c>
      <c r="H35" s="66">
        <f>LARGE((C35,E35,G35),1)</f>
        <v>368.79350348027845</v>
      </c>
      <c r="I35" s="65">
        <v>19</v>
      </c>
    </row>
    <row r="36" spans="1:9" x14ac:dyDescent="0.15">
      <c r="A36" s="69" t="s">
        <v>196</v>
      </c>
      <c r="B36" s="77">
        <v>0</v>
      </c>
      <c r="C36" s="79">
        <f t="shared" si="2"/>
        <v>0</v>
      </c>
      <c r="D36" s="78">
        <v>0</v>
      </c>
      <c r="E36" s="79">
        <f t="shared" si="1"/>
        <v>0</v>
      </c>
      <c r="F36" s="78">
        <v>57.2</v>
      </c>
      <c r="G36" s="79">
        <f t="shared" si="0"/>
        <v>364.96519721577732</v>
      </c>
      <c r="H36" s="66">
        <f>LARGE((C36,E36,G36),1)</f>
        <v>364.96519721577732</v>
      </c>
      <c r="I36" s="65">
        <v>20</v>
      </c>
    </row>
    <row r="37" spans="1:9" x14ac:dyDescent="0.15">
      <c r="A37" s="70" t="s">
        <v>129</v>
      </c>
      <c r="B37" s="77">
        <v>0</v>
      </c>
      <c r="C37" s="79">
        <f t="shared" si="2"/>
        <v>0</v>
      </c>
      <c r="D37" s="78">
        <v>0</v>
      </c>
      <c r="E37" s="79">
        <f t="shared" si="1"/>
        <v>0</v>
      </c>
      <c r="F37" s="78">
        <v>55.8</v>
      </c>
      <c r="G37" s="79">
        <f t="shared" si="0"/>
        <v>356.03248259860783</v>
      </c>
      <c r="H37" s="66">
        <f>LARGE((C37,E37,G37),1)</f>
        <v>356.03248259860783</v>
      </c>
      <c r="I37" s="65">
        <v>21</v>
      </c>
    </row>
    <row r="38" spans="1:9" x14ac:dyDescent="0.15">
      <c r="A38" s="70" t="s">
        <v>83</v>
      </c>
      <c r="B38" s="77">
        <v>0</v>
      </c>
      <c r="C38" s="79">
        <f t="shared" si="2"/>
        <v>0</v>
      </c>
      <c r="D38" s="78">
        <v>0</v>
      </c>
      <c r="E38" s="79">
        <f t="shared" si="1"/>
        <v>0</v>
      </c>
      <c r="F38" s="78">
        <v>53.2</v>
      </c>
      <c r="G38" s="79">
        <f t="shared" si="0"/>
        <v>339.4431554524362</v>
      </c>
      <c r="H38" s="66">
        <f>LARGE((C38,E38,G38),1)</f>
        <v>339.4431554524362</v>
      </c>
      <c r="I38" s="65">
        <v>22</v>
      </c>
    </row>
    <row r="39" spans="1:9" x14ac:dyDescent="0.15">
      <c r="A39" s="70" t="s">
        <v>197</v>
      </c>
      <c r="B39" s="77">
        <v>0</v>
      </c>
      <c r="C39" s="79">
        <f t="shared" si="2"/>
        <v>0</v>
      </c>
      <c r="D39" s="78">
        <v>0</v>
      </c>
      <c r="E39" s="79">
        <f t="shared" si="1"/>
        <v>0</v>
      </c>
      <c r="F39" s="78">
        <v>51.4</v>
      </c>
      <c r="G39" s="79">
        <f t="shared" si="0"/>
        <v>327.95823665893272</v>
      </c>
      <c r="H39" s="66">
        <f>LARGE((C39,E39,G39),1)</f>
        <v>327.95823665893272</v>
      </c>
      <c r="I39" s="65">
        <v>23</v>
      </c>
    </row>
    <row r="40" spans="1:9" x14ac:dyDescent="0.15">
      <c r="A40" s="70" t="s">
        <v>87</v>
      </c>
      <c r="B40" s="77">
        <v>0</v>
      </c>
      <c r="C40" s="79">
        <f t="shared" si="2"/>
        <v>0</v>
      </c>
      <c r="D40" s="78">
        <v>0</v>
      </c>
      <c r="E40" s="79">
        <f t="shared" si="1"/>
        <v>0</v>
      </c>
      <c r="F40" s="78">
        <v>49.2</v>
      </c>
      <c r="G40" s="79">
        <f t="shared" si="0"/>
        <v>313.92111368909519</v>
      </c>
      <c r="H40" s="66">
        <f>LARGE((C40,E40,G40),1)</f>
        <v>313.92111368909519</v>
      </c>
      <c r="I40" s="65">
        <v>24</v>
      </c>
    </row>
    <row r="41" spans="1:9" x14ac:dyDescent="0.15">
      <c r="A41" s="103" t="s">
        <v>90</v>
      </c>
      <c r="B41" s="77">
        <v>0</v>
      </c>
      <c r="C41" s="79">
        <f t="shared" si="2"/>
        <v>0</v>
      </c>
      <c r="D41" s="78">
        <v>0</v>
      </c>
      <c r="E41" s="79">
        <f t="shared" si="1"/>
        <v>0</v>
      </c>
      <c r="F41" s="78">
        <v>49.2</v>
      </c>
      <c r="G41" s="79">
        <f t="shared" si="0"/>
        <v>313.92111368909519</v>
      </c>
      <c r="H41" s="66">
        <f>LARGE((C41,E41,G41),1)</f>
        <v>313.92111368909519</v>
      </c>
      <c r="I41" s="65">
        <v>25</v>
      </c>
    </row>
    <row r="42" spans="1:9" x14ac:dyDescent="0.15">
      <c r="A42" s="70" t="s">
        <v>85</v>
      </c>
      <c r="B42" s="78">
        <v>0</v>
      </c>
      <c r="C42" s="79">
        <f t="shared" si="2"/>
        <v>0</v>
      </c>
      <c r="D42" s="78">
        <v>0</v>
      </c>
      <c r="E42" s="79">
        <f t="shared" si="1"/>
        <v>0</v>
      </c>
      <c r="F42" s="78">
        <v>48.8</v>
      </c>
      <c r="G42" s="79">
        <f t="shared" si="0"/>
        <v>311.36890951276098</v>
      </c>
      <c r="H42" s="66">
        <f>LARGE((C42,E42,G42),1)</f>
        <v>311.36890951276098</v>
      </c>
      <c r="I42" s="65">
        <v>26</v>
      </c>
    </row>
    <row r="43" spans="1:9" x14ac:dyDescent="0.15">
      <c r="A43" s="70" t="s">
        <v>92</v>
      </c>
      <c r="B43" s="78">
        <v>0</v>
      </c>
      <c r="C43" s="79">
        <f t="shared" si="2"/>
        <v>0</v>
      </c>
      <c r="D43" s="78">
        <v>0</v>
      </c>
      <c r="E43" s="79">
        <f t="shared" si="1"/>
        <v>0</v>
      </c>
      <c r="F43" s="78">
        <v>44.4</v>
      </c>
      <c r="G43" s="79">
        <f t="shared" si="0"/>
        <v>283.29466357308587</v>
      </c>
      <c r="H43" s="66">
        <f>LARGE((C43,E43,G43),1)</f>
        <v>283.29466357308587</v>
      </c>
      <c r="I43" s="65">
        <v>27</v>
      </c>
    </row>
    <row r="44" spans="1:9" x14ac:dyDescent="0.15">
      <c r="A44" s="70" t="s">
        <v>89</v>
      </c>
      <c r="B44" s="78">
        <v>0</v>
      </c>
      <c r="C44" s="79">
        <f t="shared" si="2"/>
        <v>0</v>
      </c>
      <c r="D44" s="78">
        <v>0</v>
      </c>
      <c r="E44" s="79">
        <f t="shared" si="1"/>
        <v>0</v>
      </c>
      <c r="F44" s="78">
        <v>43.6</v>
      </c>
      <c r="G44" s="79">
        <f t="shared" ref="G44" si="3">F44/F$15*1000*F$14</f>
        <v>278.19025522041767</v>
      </c>
      <c r="H44" s="66">
        <f>LARGE((C44,E44,G44),1)</f>
        <v>278.19025522041767</v>
      </c>
      <c r="I44" s="65">
        <v>28</v>
      </c>
    </row>
    <row r="45" spans="1:9" x14ac:dyDescent="0.15">
      <c r="A45" s="70" t="s">
        <v>201</v>
      </c>
      <c r="B45" s="78">
        <v>0</v>
      </c>
      <c r="C45" s="79">
        <f t="shared" si="2"/>
        <v>0</v>
      </c>
      <c r="D45" s="78">
        <v>1</v>
      </c>
      <c r="E45" s="79">
        <f t="shared" si="1"/>
        <v>0</v>
      </c>
      <c r="F45" s="78">
        <v>43.4</v>
      </c>
      <c r="G45" s="79">
        <f t="shared" ref="G45:G70" si="4">F45/F$15*1000*F$14</f>
        <v>276.91415313225059</v>
      </c>
      <c r="H45" s="66">
        <f>LARGE((C45,E45,G45),1)</f>
        <v>276.91415313225059</v>
      </c>
      <c r="I45" s="65">
        <v>29</v>
      </c>
    </row>
    <row r="46" spans="1:9" x14ac:dyDescent="0.15">
      <c r="A46" s="69" t="s">
        <v>86</v>
      </c>
      <c r="B46" s="78">
        <v>0</v>
      </c>
      <c r="C46" s="79">
        <f t="shared" ref="C46:C70" si="5">B46/B$15*1000*B$14</f>
        <v>0</v>
      </c>
      <c r="D46" s="78">
        <v>0</v>
      </c>
      <c r="E46" s="79">
        <f t="shared" ref="E46:E70" si="6">D46/D$15*1000*D$14</f>
        <v>0</v>
      </c>
      <c r="F46" s="78">
        <v>43.2</v>
      </c>
      <c r="G46" s="79">
        <f t="shared" si="4"/>
        <v>275.63805104408351</v>
      </c>
      <c r="H46" s="66">
        <f>LARGE((C46,E46,G46),1)</f>
        <v>275.63805104408351</v>
      </c>
      <c r="I46" s="65">
        <v>30</v>
      </c>
    </row>
    <row r="47" spans="1:9" x14ac:dyDescent="0.15">
      <c r="A47" s="69" t="s">
        <v>198</v>
      </c>
      <c r="B47" s="78">
        <v>0</v>
      </c>
      <c r="C47" s="79">
        <f t="shared" si="5"/>
        <v>0</v>
      </c>
      <c r="D47" s="78">
        <v>0</v>
      </c>
      <c r="E47" s="79">
        <f t="shared" si="6"/>
        <v>0</v>
      </c>
      <c r="F47" s="78">
        <v>42.2</v>
      </c>
      <c r="G47" s="79">
        <f t="shared" si="4"/>
        <v>269.25754060324829</v>
      </c>
      <c r="H47" s="66">
        <f>LARGE((C47,E47,G47),1)</f>
        <v>269.25754060324829</v>
      </c>
      <c r="I47" s="65">
        <v>31</v>
      </c>
    </row>
    <row r="48" spans="1:9" x14ac:dyDescent="0.15">
      <c r="A48" s="69" t="s">
        <v>91</v>
      </c>
      <c r="B48" s="78">
        <v>0</v>
      </c>
      <c r="C48" s="79">
        <f t="shared" si="5"/>
        <v>0</v>
      </c>
      <c r="D48" s="78">
        <v>0</v>
      </c>
      <c r="E48" s="79">
        <f t="shared" si="6"/>
        <v>0</v>
      </c>
      <c r="F48" s="78">
        <v>40.6</v>
      </c>
      <c r="G48" s="79">
        <f t="shared" si="4"/>
        <v>259.04872389791183</v>
      </c>
      <c r="H48" s="66">
        <f>LARGE((C48,E48,G48),1)</f>
        <v>259.04872389791183</v>
      </c>
      <c r="I48" s="65">
        <v>32</v>
      </c>
    </row>
    <row r="49" spans="1:9" x14ac:dyDescent="0.15">
      <c r="A49" s="69" t="s">
        <v>81</v>
      </c>
      <c r="B49" s="78">
        <v>0</v>
      </c>
      <c r="C49" s="79">
        <f t="shared" si="5"/>
        <v>0</v>
      </c>
      <c r="D49" s="78">
        <v>0</v>
      </c>
      <c r="E49" s="79">
        <f t="shared" si="6"/>
        <v>0</v>
      </c>
      <c r="F49" s="78">
        <v>39.4</v>
      </c>
      <c r="G49" s="79">
        <f t="shared" si="4"/>
        <v>251.39211136890953</v>
      </c>
      <c r="H49" s="66">
        <f>LARGE((C49,E49,G49),1)</f>
        <v>251.39211136890953</v>
      </c>
      <c r="I49" s="65">
        <v>33</v>
      </c>
    </row>
    <row r="50" spans="1:9" x14ac:dyDescent="0.15">
      <c r="A50" s="69" t="s">
        <v>98</v>
      </c>
      <c r="B50" s="78">
        <v>0</v>
      </c>
      <c r="C50" s="79">
        <f t="shared" si="5"/>
        <v>0</v>
      </c>
      <c r="D50" s="78">
        <v>0</v>
      </c>
      <c r="E50" s="79">
        <f t="shared" si="6"/>
        <v>0</v>
      </c>
      <c r="F50" s="78">
        <v>38.200000000000003</v>
      </c>
      <c r="G50" s="79">
        <f t="shared" si="4"/>
        <v>243.73549883990722</v>
      </c>
      <c r="H50" s="66">
        <f>LARGE((C50,E50,G50),1)</f>
        <v>243.73549883990722</v>
      </c>
      <c r="I50" s="65">
        <v>34</v>
      </c>
    </row>
    <row r="51" spans="1:9" x14ac:dyDescent="0.15">
      <c r="A51" s="69" t="s">
        <v>135</v>
      </c>
      <c r="B51" s="78">
        <v>0</v>
      </c>
      <c r="C51" s="79">
        <f t="shared" si="5"/>
        <v>0</v>
      </c>
      <c r="D51" s="78">
        <v>0</v>
      </c>
      <c r="E51" s="79">
        <f t="shared" si="6"/>
        <v>0</v>
      </c>
      <c r="F51" s="78">
        <v>37.200000000000003</v>
      </c>
      <c r="G51" s="79">
        <f t="shared" si="4"/>
        <v>237.35498839907194</v>
      </c>
      <c r="H51" s="66">
        <f>LARGE((C51,E51,G51),1)</f>
        <v>237.35498839907194</v>
      </c>
      <c r="I51" s="65">
        <v>35</v>
      </c>
    </row>
    <row r="52" spans="1:9" x14ac:dyDescent="0.15">
      <c r="A52" s="69" t="s">
        <v>130</v>
      </c>
      <c r="B52" s="78">
        <v>0</v>
      </c>
      <c r="C52" s="79">
        <f t="shared" si="5"/>
        <v>0</v>
      </c>
      <c r="D52" s="78">
        <v>0</v>
      </c>
      <c r="E52" s="79">
        <f t="shared" si="6"/>
        <v>0</v>
      </c>
      <c r="F52" s="78">
        <v>37</v>
      </c>
      <c r="G52" s="79">
        <f t="shared" si="4"/>
        <v>236.07888631090486</v>
      </c>
      <c r="H52" s="66">
        <f>LARGE((C52,E52,G52),1)</f>
        <v>236.07888631090486</v>
      </c>
      <c r="I52" s="65">
        <v>36</v>
      </c>
    </row>
    <row r="53" spans="1:9" x14ac:dyDescent="0.15">
      <c r="A53" s="69" t="s">
        <v>80</v>
      </c>
      <c r="B53" s="78">
        <v>0</v>
      </c>
      <c r="C53" s="79">
        <f t="shared" si="5"/>
        <v>0</v>
      </c>
      <c r="D53" s="78">
        <v>0</v>
      </c>
      <c r="E53" s="79">
        <f t="shared" si="6"/>
        <v>0</v>
      </c>
      <c r="F53" s="78">
        <v>35.799999999999997</v>
      </c>
      <c r="G53" s="79">
        <f t="shared" si="4"/>
        <v>228.42227378190256</v>
      </c>
      <c r="H53" s="66">
        <f>LARGE((C53,E53,G53),1)</f>
        <v>228.42227378190256</v>
      </c>
      <c r="I53" s="65">
        <v>37</v>
      </c>
    </row>
    <row r="54" spans="1:9" x14ac:dyDescent="0.15">
      <c r="A54" s="69" t="s">
        <v>142</v>
      </c>
      <c r="B54" s="78">
        <v>0</v>
      </c>
      <c r="C54" s="79">
        <f t="shared" si="5"/>
        <v>0</v>
      </c>
      <c r="D54" s="78">
        <v>0</v>
      </c>
      <c r="E54" s="79">
        <f t="shared" si="6"/>
        <v>0</v>
      </c>
      <c r="F54" s="78">
        <v>33.4</v>
      </c>
      <c r="G54" s="79">
        <f t="shared" si="4"/>
        <v>213.1090487238979</v>
      </c>
      <c r="H54" s="66">
        <f>LARGE((C54,E54,G54),1)</f>
        <v>213.1090487238979</v>
      </c>
      <c r="I54" s="65">
        <v>38</v>
      </c>
    </row>
    <row r="55" spans="1:9" x14ac:dyDescent="0.15">
      <c r="A55" s="69" t="s">
        <v>175</v>
      </c>
      <c r="B55" s="78">
        <v>0</v>
      </c>
      <c r="C55" s="79">
        <f t="shared" si="5"/>
        <v>0</v>
      </c>
      <c r="D55" s="78">
        <v>0</v>
      </c>
      <c r="E55" s="79">
        <f t="shared" si="6"/>
        <v>0</v>
      </c>
      <c r="F55" s="78">
        <v>32.200000000000003</v>
      </c>
      <c r="G55" s="79">
        <f t="shared" si="4"/>
        <v>205.4524361948956</v>
      </c>
      <c r="H55" s="66">
        <f>LARGE((C55,E55,G55),1)</f>
        <v>205.4524361948956</v>
      </c>
      <c r="I55" s="65">
        <v>39</v>
      </c>
    </row>
    <row r="56" spans="1:9" x14ac:dyDescent="0.15">
      <c r="A56" s="69" t="s">
        <v>94</v>
      </c>
      <c r="B56" s="78">
        <v>0</v>
      </c>
      <c r="C56" s="79">
        <f t="shared" si="5"/>
        <v>0</v>
      </c>
      <c r="D56" s="78">
        <v>0</v>
      </c>
      <c r="E56" s="79">
        <f t="shared" si="6"/>
        <v>0</v>
      </c>
      <c r="F56" s="78">
        <v>31.8</v>
      </c>
      <c r="G56" s="79">
        <f t="shared" si="4"/>
        <v>202.90023201856147</v>
      </c>
      <c r="H56" s="66">
        <f>LARGE((C56,E56,G56),1)</f>
        <v>202.90023201856147</v>
      </c>
      <c r="I56" s="65">
        <v>40</v>
      </c>
    </row>
    <row r="57" spans="1:9" x14ac:dyDescent="0.15">
      <c r="A57" s="69" t="s">
        <v>93</v>
      </c>
      <c r="B57" s="78">
        <v>0</v>
      </c>
      <c r="C57" s="79">
        <f t="shared" si="5"/>
        <v>0</v>
      </c>
      <c r="D57" s="78">
        <v>0</v>
      </c>
      <c r="E57" s="79">
        <f t="shared" si="6"/>
        <v>0</v>
      </c>
      <c r="F57" s="78">
        <v>31.6</v>
      </c>
      <c r="G57" s="79">
        <f t="shared" si="4"/>
        <v>201.62412993039445</v>
      </c>
      <c r="H57" s="66">
        <f>LARGE((C57,E57,G57),1)</f>
        <v>201.62412993039445</v>
      </c>
      <c r="I57" s="65">
        <v>41</v>
      </c>
    </row>
    <row r="58" spans="1:9" x14ac:dyDescent="0.15">
      <c r="A58" s="69" t="s">
        <v>137</v>
      </c>
      <c r="B58" s="78">
        <v>0</v>
      </c>
      <c r="C58" s="79">
        <f t="shared" si="5"/>
        <v>0</v>
      </c>
      <c r="D58" s="78">
        <v>0</v>
      </c>
      <c r="E58" s="79">
        <f t="shared" si="6"/>
        <v>0</v>
      </c>
      <c r="F58" s="78">
        <v>31.4</v>
      </c>
      <c r="G58" s="79">
        <f t="shared" si="4"/>
        <v>200.3480278422274</v>
      </c>
      <c r="H58" s="66">
        <f>LARGE((C58,E58,G58),1)</f>
        <v>200.3480278422274</v>
      </c>
      <c r="I58" s="65">
        <v>42</v>
      </c>
    </row>
    <row r="59" spans="1:9" x14ac:dyDescent="0.15">
      <c r="A59" s="69" t="s">
        <v>139</v>
      </c>
      <c r="B59" s="78">
        <v>0</v>
      </c>
      <c r="C59" s="79">
        <f t="shared" si="5"/>
        <v>0</v>
      </c>
      <c r="D59" s="78">
        <v>0</v>
      </c>
      <c r="E59" s="79">
        <f t="shared" si="6"/>
        <v>0</v>
      </c>
      <c r="F59" s="78">
        <v>31</v>
      </c>
      <c r="G59" s="79">
        <f t="shared" si="4"/>
        <v>197.79582366589327</v>
      </c>
      <c r="H59" s="66">
        <f>LARGE((C59,E59,G59),1)</f>
        <v>197.79582366589327</v>
      </c>
      <c r="I59" s="65">
        <v>43</v>
      </c>
    </row>
    <row r="60" spans="1:9" x14ac:dyDescent="0.15">
      <c r="A60" s="69" t="s">
        <v>128</v>
      </c>
      <c r="B60" s="78">
        <v>0</v>
      </c>
      <c r="C60" s="79">
        <f t="shared" si="5"/>
        <v>0</v>
      </c>
      <c r="D60" s="78">
        <v>0</v>
      </c>
      <c r="E60" s="79">
        <f t="shared" si="6"/>
        <v>0</v>
      </c>
      <c r="F60" s="78">
        <v>30.8</v>
      </c>
      <c r="G60" s="79">
        <f t="shared" si="4"/>
        <v>196.51972157772624</v>
      </c>
      <c r="H60" s="66">
        <f>LARGE((C60,E60,G60),1)</f>
        <v>196.51972157772624</v>
      </c>
      <c r="I60" s="65">
        <v>44</v>
      </c>
    </row>
    <row r="61" spans="1:9" x14ac:dyDescent="0.15">
      <c r="A61" s="69" t="s">
        <v>141</v>
      </c>
      <c r="B61" s="78">
        <v>0</v>
      </c>
      <c r="C61" s="79">
        <f t="shared" si="5"/>
        <v>0</v>
      </c>
      <c r="D61" s="78">
        <v>0</v>
      </c>
      <c r="E61" s="79">
        <f t="shared" si="6"/>
        <v>0</v>
      </c>
      <c r="F61" s="78">
        <v>28.4</v>
      </c>
      <c r="G61" s="79">
        <f t="shared" si="4"/>
        <v>181.20649651972155</v>
      </c>
      <c r="H61" s="66">
        <f>LARGE((C61,E61,G61),1)</f>
        <v>181.20649651972155</v>
      </c>
      <c r="I61" s="65">
        <v>45</v>
      </c>
    </row>
    <row r="62" spans="1:9" x14ac:dyDescent="0.15">
      <c r="A62" s="69" t="s">
        <v>199</v>
      </c>
      <c r="B62" s="78">
        <v>0</v>
      </c>
      <c r="C62" s="79">
        <f t="shared" si="5"/>
        <v>0</v>
      </c>
      <c r="D62" s="78">
        <v>0</v>
      </c>
      <c r="E62" s="79">
        <f t="shared" si="6"/>
        <v>0</v>
      </c>
      <c r="F62" s="78">
        <v>27.6</v>
      </c>
      <c r="G62" s="79">
        <f t="shared" si="4"/>
        <v>176.10208816705341</v>
      </c>
      <c r="H62" s="66">
        <f>LARGE((C62,E62,G62),1)</f>
        <v>176.10208816705341</v>
      </c>
      <c r="I62" s="65">
        <v>46</v>
      </c>
    </row>
    <row r="63" spans="1:9" x14ac:dyDescent="0.15">
      <c r="A63" s="69" t="s">
        <v>143</v>
      </c>
      <c r="B63" s="78">
        <v>0</v>
      </c>
      <c r="C63" s="79">
        <f t="shared" si="5"/>
        <v>0</v>
      </c>
      <c r="D63" s="78">
        <v>0</v>
      </c>
      <c r="E63" s="79">
        <f t="shared" si="6"/>
        <v>0</v>
      </c>
      <c r="F63" s="78">
        <v>26.4</v>
      </c>
      <c r="G63" s="79">
        <f t="shared" si="4"/>
        <v>168.44547563805105</v>
      </c>
      <c r="H63" s="66">
        <f>LARGE((C63,E63,G63),1)</f>
        <v>168.44547563805105</v>
      </c>
      <c r="I63" s="65">
        <v>47</v>
      </c>
    </row>
    <row r="64" spans="1:9" x14ac:dyDescent="0.15">
      <c r="A64" s="69" t="s">
        <v>56</v>
      </c>
      <c r="B64" s="78">
        <v>0</v>
      </c>
      <c r="C64" s="79">
        <f t="shared" si="5"/>
        <v>0</v>
      </c>
      <c r="D64" s="78">
        <v>0</v>
      </c>
      <c r="E64" s="79">
        <f t="shared" si="6"/>
        <v>0</v>
      </c>
      <c r="F64" s="78">
        <v>24.8</v>
      </c>
      <c r="G64" s="79">
        <f t="shared" si="4"/>
        <v>158.23665893271462</v>
      </c>
      <c r="H64" s="66">
        <f>LARGE((C64,E64,G64),1)</f>
        <v>158.23665893271462</v>
      </c>
      <c r="I64" s="65">
        <v>48</v>
      </c>
    </row>
    <row r="65" spans="1:9" x14ac:dyDescent="0.15">
      <c r="A65" s="69" t="s">
        <v>123</v>
      </c>
      <c r="B65" s="78">
        <v>0</v>
      </c>
      <c r="C65" s="79">
        <f t="shared" si="5"/>
        <v>0</v>
      </c>
      <c r="D65" s="78">
        <v>0</v>
      </c>
      <c r="E65" s="79">
        <f t="shared" si="6"/>
        <v>0</v>
      </c>
      <c r="F65" s="78">
        <v>24.6</v>
      </c>
      <c r="G65" s="79">
        <f t="shared" si="4"/>
        <v>156.9605568445476</v>
      </c>
      <c r="H65" s="66">
        <f>LARGE((C65,E65,G65),1)</f>
        <v>156.9605568445476</v>
      </c>
      <c r="I65" s="65">
        <v>49</v>
      </c>
    </row>
    <row r="66" spans="1:9" x14ac:dyDescent="0.15">
      <c r="A66" s="70" t="s">
        <v>144</v>
      </c>
      <c r="B66" s="78">
        <v>0</v>
      </c>
      <c r="C66" s="79">
        <f t="shared" si="5"/>
        <v>0</v>
      </c>
      <c r="D66" s="78">
        <v>0</v>
      </c>
      <c r="E66" s="79">
        <f t="shared" si="6"/>
        <v>0</v>
      </c>
      <c r="F66" s="78">
        <v>23.4</v>
      </c>
      <c r="G66" s="79">
        <f t="shared" si="4"/>
        <v>149.30394431554524</v>
      </c>
      <c r="H66" s="66">
        <f>LARGE((C66,E66,G66),1)</f>
        <v>149.30394431554524</v>
      </c>
      <c r="I66" s="65">
        <v>50</v>
      </c>
    </row>
    <row r="67" spans="1:9" x14ac:dyDescent="0.15">
      <c r="A67" s="69" t="s">
        <v>124</v>
      </c>
      <c r="B67" s="78">
        <v>0</v>
      </c>
      <c r="C67" s="79">
        <f t="shared" si="5"/>
        <v>0</v>
      </c>
      <c r="D67" s="78">
        <v>0</v>
      </c>
      <c r="E67" s="79">
        <f t="shared" si="6"/>
        <v>0</v>
      </c>
      <c r="F67" s="78">
        <v>23.2</v>
      </c>
      <c r="G67" s="79">
        <f t="shared" si="4"/>
        <v>148.02784222737819</v>
      </c>
      <c r="H67" s="66">
        <f>LARGE((C67,E67,G67),1)</f>
        <v>148.02784222737819</v>
      </c>
      <c r="I67" s="65">
        <v>51</v>
      </c>
    </row>
    <row r="68" spans="1:9" x14ac:dyDescent="0.15">
      <c r="A68" s="85" t="s">
        <v>62</v>
      </c>
      <c r="B68" s="78">
        <v>0</v>
      </c>
      <c r="C68" s="79">
        <f t="shared" si="5"/>
        <v>0</v>
      </c>
      <c r="D68" s="78">
        <v>0</v>
      </c>
      <c r="E68" s="79">
        <f t="shared" si="6"/>
        <v>0</v>
      </c>
      <c r="F68" s="78">
        <v>22.6</v>
      </c>
      <c r="G68" s="79">
        <f t="shared" si="4"/>
        <v>144.19953596287704</v>
      </c>
      <c r="H68" s="66">
        <f>LARGE((C68,E68,G68),1)</f>
        <v>144.19953596287704</v>
      </c>
      <c r="I68" s="65">
        <v>52</v>
      </c>
    </row>
    <row r="69" spans="1:9" x14ac:dyDescent="0.15">
      <c r="A69" s="69" t="s">
        <v>145</v>
      </c>
      <c r="B69" s="78">
        <v>0</v>
      </c>
      <c r="C69" s="79">
        <f t="shared" si="5"/>
        <v>0</v>
      </c>
      <c r="D69" s="78">
        <v>0</v>
      </c>
      <c r="E69" s="79">
        <f t="shared" si="6"/>
        <v>0</v>
      </c>
      <c r="F69" s="78">
        <v>22</v>
      </c>
      <c r="G69" s="79">
        <f t="shared" si="4"/>
        <v>140.37122969837588</v>
      </c>
      <c r="H69" s="66">
        <f>LARGE((C69,E69,G69),1)</f>
        <v>140.37122969837588</v>
      </c>
      <c r="I69" s="65">
        <v>53</v>
      </c>
    </row>
    <row r="70" spans="1:9" x14ac:dyDescent="0.15">
      <c r="A70" s="69" t="s">
        <v>200</v>
      </c>
      <c r="B70" s="78">
        <v>0</v>
      </c>
      <c r="C70" s="79">
        <f t="shared" si="5"/>
        <v>0</v>
      </c>
      <c r="D70" s="78">
        <v>0</v>
      </c>
      <c r="E70" s="79">
        <f t="shared" si="6"/>
        <v>0</v>
      </c>
      <c r="F70" s="78">
        <v>16</v>
      </c>
      <c r="G70" s="79">
        <f t="shared" si="4"/>
        <v>102.08816705336427</v>
      </c>
      <c r="H70" s="66">
        <f>LARGE((C70,E70,G70),1)</f>
        <v>102.08816705336427</v>
      </c>
      <c r="I70" s="65">
        <v>54</v>
      </c>
    </row>
    <row r="71" spans="1:9" x14ac:dyDescent="0.15">
      <c r="A71" s="69" t="s">
        <v>127</v>
      </c>
      <c r="B71" s="78">
        <v>0</v>
      </c>
      <c r="C71" s="79">
        <f t="shared" ref="C71:C72" si="7">B71/B$15*1000*B$14</f>
        <v>0</v>
      </c>
      <c r="D71" s="78">
        <v>0</v>
      </c>
      <c r="E71" s="79">
        <f t="shared" ref="E71:E72" si="8">D71/D$15*1000*D$14</f>
        <v>0</v>
      </c>
      <c r="F71" s="78">
        <v>14.8</v>
      </c>
      <c r="G71" s="79">
        <f t="shared" ref="G71:G72" si="9">F71/F$15*1000*F$14</f>
        <v>94.431554524361957</v>
      </c>
      <c r="H71" s="66">
        <f>LARGE((C71,E71,G71),1)</f>
        <v>94.431554524361957</v>
      </c>
      <c r="I71" s="65">
        <v>55</v>
      </c>
    </row>
    <row r="72" spans="1:9" x14ac:dyDescent="0.15">
      <c r="A72" s="69" t="s">
        <v>82</v>
      </c>
      <c r="B72" s="115">
        <v>1</v>
      </c>
      <c r="C72" s="116">
        <f t="shared" si="7"/>
        <v>0</v>
      </c>
      <c r="D72" s="115">
        <v>0</v>
      </c>
      <c r="E72" s="116">
        <f t="shared" si="8"/>
        <v>0</v>
      </c>
      <c r="F72" s="115">
        <v>9.6</v>
      </c>
      <c r="G72" s="116">
        <f t="shared" si="9"/>
        <v>61.252900232018568</v>
      </c>
      <c r="H72" s="117">
        <f>LARGE((C72,E72,G72),1)</f>
        <v>61.252900232018568</v>
      </c>
      <c r="I72" s="65">
        <v>56</v>
      </c>
    </row>
  </sheetData>
  <mergeCells count="5">
    <mergeCell ref="A1:A7"/>
    <mergeCell ref="B2:F2"/>
    <mergeCell ref="B4:F4"/>
    <mergeCell ref="B6:C6"/>
    <mergeCell ref="B10:C10"/>
  </mergeCells>
  <conditionalFormatting sqref="A21">
    <cfRule type="duplicateValues" dxfId="239" priority="139"/>
  </conditionalFormatting>
  <conditionalFormatting sqref="A22">
    <cfRule type="duplicateValues" dxfId="238" priority="138"/>
  </conditionalFormatting>
  <conditionalFormatting sqref="A23">
    <cfRule type="duplicateValues" dxfId="237" priority="136"/>
  </conditionalFormatting>
  <conditionalFormatting sqref="A23">
    <cfRule type="duplicateValues" dxfId="236" priority="137"/>
  </conditionalFormatting>
  <conditionalFormatting sqref="A23">
    <cfRule type="duplicateValues" dxfId="235" priority="134"/>
  </conditionalFormatting>
  <conditionalFormatting sqref="A23">
    <cfRule type="duplicateValues" dxfId="234" priority="135"/>
  </conditionalFormatting>
  <conditionalFormatting sqref="A25">
    <cfRule type="duplicateValues" dxfId="233" priority="133"/>
  </conditionalFormatting>
  <conditionalFormatting sqref="A26">
    <cfRule type="duplicateValues" dxfId="232" priority="131"/>
  </conditionalFormatting>
  <conditionalFormatting sqref="A26">
    <cfRule type="duplicateValues" dxfId="231" priority="132"/>
  </conditionalFormatting>
  <conditionalFormatting sqref="A27">
    <cfRule type="duplicateValues" dxfId="230" priority="129"/>
  </conditionalFormatting>
  <conditionalFormatting sqref="A27">
    <cfRule type="duplicateValues" dxfId="229" priority="130"/>
  </conditionalFormatting>
  <conditionalFormatting sqref="A28">
    <cfRule type="duplicateValues" dxfId="228" priority="128"/>
  </conditionalFormatting>
  <conditionalFormatting sqref="A29">
    <cfRule type="duplicateValues" dxfId="227" priority="127"/>
  </conditionalFormatting>
  <conditionalFormatting sqref="A30">
    <cfRule type="duplicateValues" dxfId="226" priority="126"/>
  </conditionalFormatting>
  <conditionalFormatting sqref="A31">
    <cfRule type="duplicateValues" dxfId="225" priority="125"/>
  </conditionalFormatting>
  <conditionalFormatting sqref="A32">
    <cfRule type="duplicateValues" dxfId="224" priority="124"/>
  </conditionalFormatting>
  <conditionalFormatting sqref="A33">
    <cfRule type="duplicateValues" dxfId="223" priority="123"/>
  </conditionalFormatting>
  <conditionalFormatting sqref="A34">
    <cfRule type="duplicateValues" dxfId="222" priority="122"/>
  </conditionalFormatting>
  <conditionalFormatting sqref="A35">
    <cfRule type="duplicateValues" dxfId="221" priority="121"/>
  </conditionalFormatting>
  <conditionalFormatting sqref="A36">
    <cfRule type="duplicateValues" dxfId="220" priority="120"/>
  </conditionalFormatting>
  <conditionalFormatting sqref="A37">
    <cfRule type="duplicateValues" dxfId="219" priority="119"/>
  </conditionalFormatting>
  <conditionalFormatting sqref="A39">
    <cfRule type="duplicateValues" dxfId="218" priority="116"/>
  </conditionalFormatting>
  <conditionalFormatting sqref="A41">
    <cfRule type="duplicateValues" dxfId="217" priority="114"/>
  </conditionalFormatting>
  <conditionalFormatting sqref="A42">
    <cfRule type="duplicateValues" dxfId="216" priority="113"/>
  </conditionalFormatting>
  <conditionalFormatting sqref="A43:A45">
    <cfRule type="duplicateValues" dxfId="215" priority="112"/>
  </conditionalFormatting>
  <conditionalFormatting sqref="A45:A58">
    <cfRule type="duplicateValues" dxfId="214" priority="111"/>
  </conditionalFormatting>
  <conditionalFormatting sqref="A17">
    <cfRule type="duplicateValues" dxfId="213" priority="109"/>
  </conditionalFormatting>
  <conditionalFormatting sqref="A18">
    <cfRule type="duplicateValues" dxfId="212" priority="107"/>
  </conditionalFormatting>
  <conditionalFormatting sqref="A18">
    <cfRule type="duplicateValues" dxfId="211" priority="108"/>
  </conditionalFormatting>
  <conditionalFormatting sqref="A20">
    <cfRule type="duplicateValues" dxfId="210" priority="105"/>
  </conditionalFormatting>
  <conditionalFormatting sqref="A20">
    <cfRule type="duplicateValues" dxfId="209" priority="106"/>
  </conditionalFormatting>
  <conditionalFormatting sqref="A38">
    <cfRule type="duplicateValues" dxfId="208" priority="104"/>
  </conditionalFormatting>
  <conditionalFormatting sqref="A40">
    <cfRule type="duplicateValues" dxfId="207" priority="102"/>
  </conditionalFormatting>
  <conditionalFormatting sqref="A40">
    <cfRule type="duplicateValues" dxfId="206" priority="103"/>
  </conditionalFormatting>
  <conditionalFormatting sqref="A40">
    <cfRule type="duplicateValues" dxfId="205" priority="101"/>
  </conditionalFormatting>
  <conditionalFormatting sqref="A55">
    <cfRule type="duplicateValues" dxfId="204" priority="100"/>
  </conditionalFormatting>
  <conditionalFormatting sqref="A56">
    <cfRule type="duplicateValues" dxfId="203" priority="98"/>
  </conditionalFormatting>
  <conditionalFormatting sqref="A56">
    <cfRule type="duplicateValues" dxfId="202" priority="99"/>
  </conditionalFormatting>
  <conditionalFormatting sqref="A57">
    <cfRule type="duplicateValues" dxfId="201" priority="96"/>
  </conditionalFormatting>
  <conditionalFormatting sqref="A62">
    <cfRule type="duplicateValues" dxfId="200" priority="95"/>
  </conditionalFormatting>
  <conditionalFormatting sqref="A63">
    <cfRule type="duplicateValues" dxfId="199" priority="93"/>
  </conditionalFormatting>
  <conditionalFormatting sqref="A63">
    <cfRule type="duplicateValues" dxfId="198" priority="94"/>
  </conditionalFormatting>
  <conditionalFormatting sqref="A64">
    <cfRule type="duplicateValues" dxfId="197" priority="91"/>
  </conditionalFormatting>
  <conditionalFormatting sqref="A64">
    <cfRule type="duplicateValues" dxfId="196" priority="92"/>
  </conditionalFormatting>
  <conditionalFormatting sqref="A65">
    <cfRule type="duplicateValues" dxfId="195" priority="90"/>
  </conditionalFormatting>
  <conditionalFormatting sqref="A58:A72">
    <cfRule type="duplicateValues" dxfId="194" priority="318"/>
  </conditionalFormatting>
  <conditionalFormatting sqref="A28">
    <cfRule type="duplicateValues" dxfId="193" priority="88"/>
  </conditionalFormatting>
  <conditionalFormatting sqref="A28">
    <cfRule type="duplicateValues" dxfId="192" priority="89"/>
  </conditionalFormatting>
  <conditionalFormatting sqref="A29">
    <cfRule type="duplicateValues" dxfId="191" priority="87"/>
  </conditionalFormatting>
  <conditionalFormatting sqref="A30">
    <cfRule type="duplicateValues" dxfId="190" priority="86"/>
  </conditionalFormatting>
  <conditionalFormatting sqref="A31">
    <cfRule type="duplicateValues" dxfId="189" priority="85"/>
  </conditionalFormatting>
  <conditionalFormatting sqref="A32">
    <cfRule type="duplicateValues" dxfId="188" priority="84"/>
  </conditionalFormatting>
  <conditionalFormatting sqref="A33">
    <cfRule type="duplicateValues" dxfId="187" priority="83"/>
  </conditionalFormatting>
  <conditionalFormatting sqref="A34">
    <cfRule type="duplicateValues" dxfId="186" priority="82"/>
  </conditionalFormatting>
  <conditionalFormatting sqref="A35">
    <cfRule type="duplicateValues" dxfId="185" priority="81"/>
  </conditionalFormatting>
  <conditionalFormatting sqref="A36">
    <cfRule type="duplicateValues" dxfId="184" priority="80"/>
  </conditionalFormatting>
  <conditionalFormatting sqref="A37">
    <cfRule type="duplicateValues" dxfId="183" priority="79"/>
  </conditionalFormatting>
  <conditionalFormatting sqref="A38">
    <cfRule type="duplicateValues" dxfId="182" priority="78"/>
  </conditionalFormatting>
  <conditionalFormatting sqref="A40">
    <cfRule type="duplicateValues" dxfId="181" priority="77"/>
  </conditionalFormatting>
  <conditionalFormatting sqref="A42">
    <cfRule type="duplicateValues" dxfId="180" priority="76"/>
  </conditionalFormatting>
  <conditionalFormatting sqref="A43">
    <cfRule type="duplicateValues" dxfId="179" priority="75"/>
  </conditionalFormatting>
  <conditionalFormatting sqref="A39">
    <cfRule type="duplicateValues" dxfId="178" priority="74"/>
  </conditionalFormatting>
  <conditionalFormatting sqref="A41">
    <cfRule type="duplicateValues" dxfId="177" priority="72"/>
  </conditionalFormatting>
  <conditionalFormatting sqref="A41">
    <cfRule type="duplicateValues" dxfId="176" priority="73"/>
  </conditionalFormatting>
  <conditionalFormatting sqref="A41">
    <cfRule type="duplicateValues" dxfId="175" priority="71"/>
  </conditionalFormatting>
  <conditionalFormatting sqref="A56">
    <cfRule type="duplicateValues" dxfId="174" priority="70"/>
  </conditionalFormatting>
  <conditionalFormatting sqref="A57">
    <cfRule type="duplicateValues" dxfId="173" priority="68"/>
  </conditionalFormatting>
  <conditionalFormatting sqref="A57">
    <cfRule type="duplicateValues" dxfId="172" priority="69"/>
  </conditionalFormatting>
  <conditionalFormatting sqref="A58">
    <cfRule type="duplicateValues" dxfId="171" priority="67"/>
  </conditionalFormatting>
  <conditionalFormatting sqref="A63">
    <cfRule type="duplicateValues" dxfId="170" priority="66"/>
  </conditionalFormatting>
  <conditionalFormatting sqref="A64">
    <cfRule type="duplicateValues" dxfId="169" priority="64"/>
  </conditionalFormatting>
  <conditionalFormatting sqref="A64">
    <cfRule type="duplicateValues" dxfId="168" priority="65"/>
  </conditionalFormatting>
  <conditionalFormatting sqref="A65">
    <cfRule type="duplicateValues" dxfId="167" priority="62"/>
  </conditionalFormatting>
  <conditionalFormatting sqref="A65">
    <cfRule type="duplicateValues" dxfId="166" priority="63"/>
  </conditionalFormatting>
  <conditionalFormatting sqref="A66">
    <cfRule type="duplicateValues" dxfId="165" priority="61"/>
  </conditionalFormatting>
  <conditionalFormatting sqref="A56">
    <cfRule type="duplicateValues" dxfId="164" priority="60"/>
  </conditionalFormatting>
  <conditionalFormatting sqref="A57">
    <cfRule type="duplicateValues" dxfId="163" priority="58"/>
  </conditionalFormatting>
  <conditionalFormatting sqref="A57">
    <cfRule type="duplicateValues" dxfId="162" priority="59"/>
  </conditionalFormatting>
  <conditionalFormatting sqref="A58">
    <cfRule type="duplicateValues" dxfId="161" priority="57"/>
  </conditionalFormatting>
  <conditionalFormatting sqref="A63">
    <cfRule type="duplicateValues" dxfId="160" priority="56"/>
  </conditionalFormatting>
  <conditionalFormatting sqref="A64">
    <cfRule type="duplicateValues" dxfId="159" priority="54"/>
  </conditionalFormatting>
  <conditionalFormatting sqref="A64">
    <cfRule type="duplicateValues" dxfId="158" priority="55"/>
  </conditionalFormatting>
  <conditionalFormatting sqref="A65">
    <cfRule type="duplicateValues" dxfId="157" priority="52"/>
  </conditionalFormatting>
  <conditionalFormatting sqref="A65">
    <cfRule type="duplicateValues" dxfId="156" priority="53"/>
  </conditionalFormatting>
  <conditionalFormatting sqref="A66">
    <cfRule type="duplicateValues" dxfId="155" priority="51"/>
  </conditionalFormatting>
  <conditionalFormatting sqref="A57">
    <cfRule type="duplicateValues" dxfId="154" priority="50"/>
  </conditionalFormatting>
  <conditionalFormatting sqref="A58">
    <cfRule type="duplicateValues" dxfId="153" priority="48"/>
  </conditionalFormatting>
  <conditionalFormatting sqref="A58">
    <cfRule type="duplicateValues" dxfId="152" priority="49"/>
  </conditionalFormatting>
  <conditionalFormatting sqref="A59">
    <cfRule type="duplicateValues" dxfId="151" priority="47"/>
  </conditionalFormatting>
  <conditionalFormatting sqref="A64">
    <cfRule type="duplicateValues" dxfId="150" priority="46"/>
  </conditionalFormatting>
  <conditionalFormatting sqref="A65">
    <cfRule type="duplicateValues" dxfId="149" priority="44"/>
  </conditionalFormatting>
  <conditionalFormatting sqref="A65">
    <cfRule type="duplicateValues" dxfId="148" priority="45"/>
  </conditionalFormatting>
  <conditionalFormatting sqref="A66">
    <cfRule type="duplicateValues" dxfId="147" priority="42"/>
  </conditionalFormatting>
  <conditionalFormatting sqref="A66">
    <cfRule type="duplicateValues" dxfId="146" priority="43"/>
  </conditionalFormatting>
  <conditionalFormatting sqref="A67">
    <cfRule type="duplicateValues" dxfId="145" priority="41"/>
  </conditionalFormatting>
  <conditionalFormatting sqref="A57">
    <cfRule type="duplicateValues" dxfId="144" priority="40"/>
  </conditionalFormatting>
  <conditionalFormatting sqref="A58">
    <cfRule type="duplicateValues" dxfId="143" priority="38"/>
  </conditionalFormatting>
  <conditionalFormatting sqref="A58">
    <cfRule type="duplicateValues" dxfId="142" priority="39"/>
  </conditionalFormatting>
  <conditionalFormatting sqref="A59">
    <cfRule type="duplicateValues" dxfId="141" priority="37"/>
  </conditionalFormatting>
  <conditionalFormatting sqref="A64">
    <cfRule type="duplicateValues" dxfId="140" priority="36"/>
  </conditionalFormatting>
  <conditionalFormatting sqref="A65">
    <cfRule type="duplicateValues" dxfId="139" priority="34"/>
  </conditionalFormatting>
  <conditionalFormatting sqref="A65">
    <cfRule type="duplicateValues" dxfId="138" priority="35"/>
  </conditionalFormatting>
  <conditionalFormatting sqref="A66">
    <cfRule type="duplicateValues" dxfId="137" priority="32"/>
  </conditionalFormatting>
  <conditionalFormatting sqref="A66">
    <cfRule type="duplicateValues" dxfId="136" priority="33"/>
  </conditionalFormatting>
  <conditionalFormatting sqref="A67">
    <cfRule type="duplicateValues" dxfId="135" priority="31"/>
  </conditionalFormatting>
  <conditionalFormatting sqref="A58">
    <cfRule type="duplicateValues" dxfId="134" priority="30"/>
  </conditionalFormatting>
  <conditionalFormatting sqref="A59">
    <cfRule type="duplicateValues" dxfId="133" priority="28"/>
  </conditionalFormatting>
  <conditionalFormatting sqref="A59">
    <cfRule type="duplicateValues" dxfId="132" priority="29"/>
  </conditionalFormatting>
  <conditionalFormatting sqref="A60">
    <cfRule type="duplicateValues" dxfId="131" priority="27"/>
  </conditionalFormatting>
  <conditionalFormatting sqref="A65">
    <cfRule type="duplicateValues" dxfId="130" priority="26"/>
  </conditionalFormatting>
  <conditionalFormatting sqref="A66">
    <cfRule type="duplicateValues" dxfId="129" priority="24"/>
  </conditionalFormatting>
  <conditionalFormatting sqref="A66">
    <cfRule type="duplicateValues" dxfId="128" priority="25"/>
  </conditionalFormatting>
  <conditionalFormatting sqref="A67">
    <cfRule type="duplicateValues" dxfId="127" priority="22"/>
  </conditionalFormatting>
  <conditionalFormatting sqref="A67">
    <cfRule type="duplicateValues" dxfId="126" priority="23"/>
  </conditionalFormatting>
  <conditionalFormatting sqref="A68">
    <cfRule type="duplicateValues" dxfId="125" priority="21"/>
  </conditionalFormatting>
  <conditionalFormatting sqref="A58">
    <cfRule type="duplicateValues" dxfId="124" priority="20"/>
  </conditionalFormatting>
  <conditionalFormatting sqref="A59">
    <cfRule type="duplicateValues" dxfId="123" priority="18"/>
  </conditionalFormatting>
  <conditionalFormatting sqref="A59">
    <cfRule type="duplicateValues" dxfId="122" priority="19"/>
  </conditionalFormatting>
  <conditionalFormatting sqref="A60">
    <cfRule type="duplicateValues" dxfId="121" priority="17"/>
  </conditionalFormatting>
  <conditionalFormatting sqref="A65">
    <cfRule type="duplicateValues" dxfId="120" priority="16"/>
  </conditionalFormatting>
  <conditionalFormatting sqref="A66">
    <cfRule type="duplicateValues" dxfId="119" priority="14"/>
  </conditionalFormatting>
  <conditionalFormatting sqref="A66">
    <cfRule type="duplicateValues" dxfId="118" priority="15"/>
  </conditionalFormatting>
  <conditionalFormatting sqref="A67">
    <cfRule type="duplicateValues" dxfId="117" priority="12"/>
  </conditionalFormatting>
  <conditionalFormatting sqref="A67">
    <cfRule type="duplicateValues" dxfId="116" priority="13"/>
  </conditionalFormatting>
  <conditionalFormatting sqref="A68">
    <cfRule type="duplicateValues" dxfId="115" priority="11"/>
  </conditionalFormatting>
  <conditionalFormatting sqref="A59">
    <cfRule type="duplicateValues" dxfId="114" priority="10"/>
  </conditionalFormatting>
  <conditionalFormatting sqref="A60">
    <cfRule type="duplicateValues" dxfId="113" priority="8"/>
  </conditionalFormatting>
  <conditionalFormatting sqref="A60">
    <cfRule type="duplicateValues" dxfId="112" priority="9"/>
  </conditionalFormatting>
  <conditionalFormatting sqref="A61">
    <cfRule type="duplicateValues" dxfId="111" priority="7"/>
  </conditionalFormatting>
  <conditionalFormatting sqref="A66">
    <cfRule type="duplicateValues" dxfId="110" priority="6"/>
  </conditionalFormatting>
  <conditionalFormatting sqref="A67">
    <cfRule type="duplicateValues" dxfId="109" priority="4"/>
  </conditionalFormatting>
  <conditionalFormatting sqref="A67">
    <cfRule type="duplicateValues" dxfId="108" priority="5"/>
  </conditionalFormatting>
  <conditionalFormatting sqref="A68">
    <cfRule type="duplicateValues" dxfId="107" priority="2"/>
  </conditionalFormatting>
  <conditionalFormatting sqref="A68">
    <cfRule type="duplicateValues" dxfId="106" priority="3"/>
  </conditionalFormatting>
  <conditionalFormatting sqref="A69">
    <cfRule type="duplicateValues" dxfId="105" priority="1"/>
  </conditionalFormatting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74A3-8B5D-4652-B5C2-1FD97F927B01}">
  <dimension ref="A1:I52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194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102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42429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195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91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36</v>
      </c>
    </row>
    <row r="17" spans="1:9" x14ac:dyDescent="0.15">
      <c r="A17" s="70" t="s">
        <v>53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91</v>
      </c>
      <c r="G17" s="79">
        <f>F17/F$15*1000*F$14</f>
        <v>550</v>
      </c>
      <c r="H17" s="66">
        <f>LARGE((C17,E17,G17),1)</f>
        <v>550</v>
      </c>
      <c r="I17" s="65">
        <v>1</v>
      </c>
    </row>
    <row r="18" spans="1:9" x14ac:dyDescent="0.15">
      <c r="A18" s="85" t="s">
        <v>52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90</v>
      </c>
      <c r="G18" s="79">
        <f>F18/F$15*1000*F$14</f>
        <v>543.95604395604403</v>
      </c>
      <c r="H18" s="66">
        <f>LARGE((C18,E18,G18),1)</f>
        <v>543.95604395604403</v>
      </c>
      <c r="I18" s="65">
        <v>2</v>
      </c>
    </row>
    <row r="19" spans="1:9" x14ac:dyDescent="0.15">
      <c r="A19" s="86" t="s">
        <v>54</v>
      </c>
      <c r="B19" s="77">
        <v>0</v>
      </c>
      <c r="C19" s="79">
        <f>B19/B$15*1000*B$14</f>
        <v>0</v>
      </c>
      <c r="D19" s="78">
        <v>0</v>
      </c>
      <c r="E19" s="79">
        <f t="shared" ref="C19:G44" si="0">D19/D$15*1000*D$14</f>
        <v>0</v>
      </c>
      <c r="F19" s="78">
        <v>87.2</v>
      </c>
      <c r="G19" s="79">
        <f t="shared" si="0"/>
        <v>527.03296703296712</v>
      </c>
      <c r="H19" s="66">
        <f>LARGE((C19,E19,G19),1)</f>
        <v>527.03296703296712</v>
      </c>
      <c r="I19" s="65">
        <v>3</v>
      </c>
    </row>
    <row r="20" spans="1:9" x14ac:dyDescent="0.15">
      <c r="A20" s="85" t="s">
        <v>68</v>
      </c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80.8</v>
      </c>
      <c r="G20" s="79">
        <f t="shared" si="0"/>
        <v>488.35164835164835</v>
      </c>
      <c r="H20" s="66">
        <f>LARGE((C20,E20,G20),1)</f>
        <v>488.35164835164835</v>
      </c>
      <c r="I20" s="65">
        <v>4</v>
      </c>
    </row>
    <row r="21" spans="1:9" x14ac:dyDescent="0.15">
      <c r="A21" s="69" t="s">
        <v>72</v>
      </c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79.2</v>
      </c>
      <c r="G21" s="79">
        <f t="shared" si="0"/>
        <v>478.68131868131871</v>
      </c>
      <c r="H21" s="66">
        <f>LARGE((C21,E21,G21),1)</f>
        <v>478.68131868131871</v>
      </c>
      <c r="I21" s="65">
        <v>5</v>
      </c>
    </row>
    <row r="22" spans="1:9" x14ac:dyDescent="0.15">
      <c r="A22" s="69" t="s">
        <v>123</v>
      </c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77.2</v>
      </c>
      <c r="G22" s="79">
        <f>F22/F$15*1000*F$14</f>
        <v>466.59340659340666</v>
      </c>
      <c r="H22" s="66">
        <f>LARGE((C22,E22,G22),1)</f>
        <v>466.59340659340666</v>
      </c>
      <c r="I22" s="65">
        <v>6</v>
      </c>
    </row>
    <row r="23" spans="1:9" x14ac:dyDescent="0.15">
      <c r="A23" s="69" t="s">
        <v>67</v>
      </c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75.400000000000006</v>
      </c>
      <c r="G23" s="79">
        <f t="shared" si="0"/>
        <v>455.71428571428578</v>
      </c>
      <c r="H23" s="66">
        <f>LARGE((C23,E23,G23),1)</f>
        <v>455.71428571428578</v>
      </c>
      <c r="I23" s="65">
        <v>7</v>
      </c>
    </row>
    <row r="24" spans="1:9" x14ac:dyDescent="0.15">
      <c r="A24" s="69" t="s">
        <v>77</v>
      </c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75.2</v>
      </c>
      <c r="G24" s="79">
        <f t="shared" si="0"/>
        <v>454.50549450549454</v>
      </c>
      <c r="H24" s="66">
        <f>LARGE((C24,E24,G24),1)</f>
        <v>454.50549450549454</v>
      </c>
      <c r="I24" s="65">
        <v>8</v>
      </c>
    </row>
    <row r="25" spans="1:9" x14ac:dyDescent="0.15">
      <c r="A25" s="69" t="s">
        <v>71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71.599999999999994</v>
      </c>
      <c r="G25" s="79">
        <f t="shared" si="0"/>
        <v>432.74725274725279</v>
      </c>
      <c r="H25" s="66">
        <f>LARGE((C25,E25,G25),1)</f>
        <v>432.74725274725279</v>
      </c>
      <c r="I25" s="65">
        <v>9</v>
      </c>
    </row>
    <row r="26" spans="1:9" x14ac:dyDescent="0.15">
      <c r="A26" s="69" t="s">
        <v>84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67.400000000000006</v>
      </c>
      <c r="G26" s="79">
        <f t="shared" si="0"/>
        <v>407.36263736263743</v>
      </c>
      <c r="H26" s="66">
        <f>LARGE((C26,E26,G26),1)</f>
        <v>407.36263736263743</v>
      </c>
      <c r="I26" s="65">
        <v>10</v>
      </c>
    </row>
    <row r="27" spans="1:9" x14ac:dyDescent="0.15">
      <c r="A27" s="69" t="s">
        <v>85</v>
      </c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67.2</v>
      </c>
      <c r="G27" s="79">
        <f t="shared" si="0"/>
        <v>406.15384615384619</v>
      </c>
      <c r="H27" s="66">
        <f>LARGE((C27,E27,G27),1)</f>
        <v>406.15384615384619</v>
      </c>
      <c r="I27" s="65">
        <v>11</v>
      </c>
    </row>
    <row r="28" spans="1:9" x14ac:dyDescent="0.15">
      <c r="A28" s="70" t="s">
        <v>69</v>
      </c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66.400000000000006</v>
      </c>
      <c r="G28" s="79">
        <f t="shared" si="0"/>
        <v>401.31868131868134</v>
      </c>
      <c r="H28" s="66">
        <f>LARGE((C28,E28,G28),1)</f>
        <v>401.31868131868134</v>
      </c>
      <c r="I28" s="65">
        <v>12</v>
      </c>
    </row>
    <row r="29" spans="1:9" x14ac:dyDescent="0.15">
      <c r="A29" s="70" t="s">
        <v>124</v>
      </c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64.8</v>
      </c>
      <c r="G29" s="79">
        <f t="shared" si="0"/>
        <v>391.64835164835165</v>
      </c>
      <c r="H29" s="66">
        <f>LARGE((C29,E29,G29),1)</f>
        <v>391.64835164835165</v>
      </c>
      <c r="I29" s="65">
        <v>13</v>
      </c>
    </row>
    <row r="30" spans="1:9" x14ac:dyDescent="0.15">
      <c r="A30" s="70" t="s">
        <v>74</v>
      </c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63.6</v>
      </c>
      <c r="G30" s="79">
        <f t="shared" si="0"/>
        <v>384.39560439560449</v>
      </c>
      <c r="H30" s="66">
        <f>LARGE((C30,E30,G30),1)</f>
        <v>384.39560439560449</v>
      </c>
      <c r="I30" s="65">
        <v>14</v>
      </c>
    </row>
    <row r="31" spans="1:9" x14ac:dyDescent="0.15">
      <c r="A31" s="70" t="s">
        <v>130</v>
      </c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63.2</v>
      </c>
      <c r="G31" s="79">
        <f t="shared" si="0"/>
        <v>381.97802197802201</v>
      </c>
      <c r="H31" s="66">
        <f>LARGE((C31,E31,G31),1)</f>
        <v>381.97802197802201</v>
      </c>
      <c r="I31" s="65">
        <v>15</v>
      </c>
    </row>
    <row r="32" spans="1:9" x14ac:dyDescent="0.15">
      <c r="A32" s="70" t="s">
        <v>92</v>
      </c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60.2</v>
      </c>
      <c r="G32" s="79">
        <f t="shared" si="0"/>
        <v>363.84615384615387</v>
      </c>
      <c r="H32" s="66">
        <f>LARGE((C32,E32,G32),1)</f>
        <v>363.84615384615387</v>
      </c>
      <c r="I32" s="65">
        <v>16</v>
      </c>
    </row>
    <row r="33" spans="1:9" x14ac:dyDescent="0.15">
      <c r="A33" s="69" t="s">
        <v>83</v>
      </c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60</v>
      </c>
      <c r="G33" s="79">
        <f t="shared" si="0"/>
        <v>362.63736263736268</v>
      </c>
      <c r="H33" s="66">
        <f>LARGE((C33,E33,G33),1)</f>
        <v>362.63736263736268</v>
      </c>
      <c r="I33" s="65">
        <v>17</v>
      </c>
    </row>
    <row r="34" spans="1:9" x14ac:dyDescent="0.15">
      <c r="A34" s="70" t="s">
        <v>73</v>
      </c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48.8</v>
      </c>
      <c r="G34" s="79">
        <f t="shared" si="0"/>
        <v>294.94505494505501</v>
      </c>
      <c r="H34" s="66">
        <f>LARGE((C34,E34,G34),1)</f>
        <v>294.94505494505501</v>
      </c>
      <c r="I34" s="65">
        <v>18</v>
      </c>
    </row>
    <row r="35" spans="1:9" x14ac:dyDescent="0.15">
      <c r="A35" s="69" t="s">
        <v>122</v>
      </c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48.4</v>
      </c>
      <c r="G35" s="79">
        <f t="shared" si="0"/>
        <v>292.52747252747253</v>
      </c>
      <c r="H35" s="66">
        <f>LARGE((C35,E35,G35),1)</f>
        <v>292.52747252747253</v>
      </c>
      <c r="I35" s="65">
        <v>19</v>
      </c>
    </row>
    <row r="36" spans="1:9" x14ac:dyDescent="0.15">
      <c r="A36" s="70" t="s">
        <v>87</v>
      </c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44.2</v>
      </c>
      <c r="G36" s="79">
        <f t="shared" si="0"/>
        <v>267.14285714285722</v>
      </c>
      <c r="H36" s="66">
        <f>LARGE((C36,E36,G36),1)</f>
        <v>267.14285714285722</v>
      </c>
      <c r="I36" s="65">
        <v>20</v>
      </c>
    </row>
    <row r="37" spans="1:9" x14ac:dyDescent="0.15">
      <c r="A37" s="70" t="s">
        <v>80</v>
      </c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42.8</v>
      </c>
      <c r="G37" s="79">
        <f t="shared" si="0"/>
        <v>258.68131868131871</v>
      </c>
      <c r="H37" s="66">
        <f>LARGE((C37,E37,G37),1)</f>
        <v>258.68131868131871</v>
      </c>
      <c r="I37" s="65">
        <v>21</v>
      </c>
    </row>
    <row r="38" spans="1:9" x14ac:dyDescent="0.15">
      <c r="A38" s="69" t="s">
        <v>56</v>
      </c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41.8</v>
      </c>
      <c r="G38" s="79">
        <f t="shared" si="0"/>
        <v>252.63736263736266</v>
      </c>
      <c r="H38" s="66">
        <f>LARGE((C38,E38,G38),1)</f>
        <v>252.63736263736266</v>
      </c>
      <c r="I38" s="65">
        <v>22</v>
      </c>
    </row>
    <row r="39" spans="1:9" x14ac:dyDescent="0.15">
      <c r="A39" s="70" t="s">
        <v>82</v>
      </c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41.2</v>
      </c>
      <c r="G39" s="79">
        <f t="shared" si="0"/>
        <v>249.01098901098905</v>
      </c>
      <c r="H39" s="66">
        <f>LARGE((C39,E39,G39),1)</f>
        <v>249.01098901098905</v>
      </c>
      <c r="I39" s="65">
        <v>23</v>
      </c>
    </row>
    <row r="40" spans="1:9" x14ac:dyDescent="0.15">
      <c r="A40" s="70" t="s">
        <v>78</v>
      </c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41</v>
      </c>
      <c r="G40" s="79">
        <f t="shared" si="0"/>
        <v>247.80219780219784</v>
      </c>
      <c r="H40" s="66">
        <f>LARGE((C40,E40,G40),1)</f>
        <v>247.80219780219784</v>
      </c>
      <c r="I40" s="65">
        <v>24</v>
      </c>
    </row>
    <row r="41" spans="1:9" x14ac:dyDescent="0.15">
      <c r="A41" s="70" t="s">
        <v>81</v>
      </c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39</v>
      </c>
      <c r="G41" s="79">
        <f t="shared" si="0"/>
        <v>235.71428571428572</v>
      </c>
      <c r="H41" s="66">
        <f>LARGE((C41,E41,G41),1)</f>
        <v>235.71428571428572</v>
      </c>
      <c r="I41" s="65">
        <v>25</v>
      </c>
    </row>
    <row r="42" spans="1:9" x14ac:dyDescent="0.15">
      <c r="A42" s="70" t="s">
        <v>127</v>
      </c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37</v>
      </c>
      <c r="G42" s="79">
        <f t="shared" si="0"/>
        <v>223.62637362637363</v>
      </c>
      <c r="H42" s="66">
        <f>LARGE((C42,E42,G42),1)</f>
        <v>223.62637362637363</v>
      </c>
      <c r="I42" s="65">
        <v>26</v>
      </c>
    </row>
    <row r="43" spans="1:9" x14ac:dyDescent="0.15">
      <c r="A43" s="70" t="s">
        <v>60</v>
      </c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36.6</v>
      </c>
      <c r="G43" s="79">
        <f t="shared" si="0"/>
        <v>221.20879120879124</v>
      </c>
      <c r="H43" s="66">
        <f>LARGE((C43,E43,G43),1)</f>
        <v>221.20879120879124</v>
      </c>
      <c r="I43" s="65">
        <v>27</v>
      </c>
    </row>
    <row r="44" spans="1:9" x14ac:dyDescent="0.15">
      <c r="A44" s="69" t="s">
        <v>86</v>
      </c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36.4</v>
      </c>
      <c r="G44" s="79">
        <f t="shared" si="0"/>
        <v>220</v>
      </c>
      <c r="H44" s="66">
        <f>LARGE((C44,E44,G44),1)</f>
        <v>220</v>
      </c>
      <c r="I44" s="65">
        <v>28</v>
      </c>
    </row>
    <row r="45" spans="1:9" x14ac:dyDescent="0.15">
      <c r="A45" s="69" t="s">
        <v>89</v>
      </c>
      <c r="B45" s="78">
        <v>0</v>
      </c>
      <c r="C45" s="79">
        <f t="shared" ref="C45:C52" si="1">B45/B$15*1000*B$14</f>
        <v>0</v>
      </c>
      <c r="D45" s="78">
        <v>0</v>
      </c>
      <c r="E45" s="79">
        <f t="shared" ref="E45:E52" si="2">D45/D$15*1000*D$14</f>
        <v>0</v>
      </c>
      <c r="F45" s="78">
        <v>35.4</v>
      </c>
      <c r="G45" s="79">
        <f t="shared" ref="G45:G52" si="3">F45/F$15*1000*F$14</f>
        <v>213.95604395604397</v>
      </c>
      <c r="H45" s="66">
        <f>LARGE((C45,E45,G45),1)</f>
        <v>213.95604395604397</v>
      </c>
      <c r="I45" s="65">
        <v>29</v>
      </c>
    </row>
    <row r="46" spans="1:9" x14ac:dyDescent="0.15">
      <c r="A46" s="69" t="s">
        <v>141</v>
      </c>
      <c r="B46" s="78">
        <v>0</v>
      </c>
      <c r="C46" s="79">
        <f t="shared" si="1"/>
        <v>0</v>
      </c>
      <c r="D46" s="78">
        <v>0</v>
      </c>
      <c r="E46" s="79">
        <f t="shared" si="2"/>
        <v>0</v>
      </c>
      <c r="F46" s="78">
        <v>34</v>
      </c>
      <c r="G46" s="79">
        <f t="shared" si="3"/>
        <v>205.49450549450549</v>
      </c>
      <c r="H46" s="66">
        <f>LARGE((C46,E46,G46),1)</f>
        <v>205.49450549450549</v>
      </c>
      <c r="I46" s="65">
        <v>30</v>
      </c>
    </row>
    <row r="47" spans="1:9" x14ac:dyDescent="0.15">
      <c r="A47" s="69" t="s">
        <v>91</v>
      </c>
      <c r="B47" s="78">
        <v>0</v>
      </c>
      <c r="C47" s="79">
        <f t="shared" si="1"/>
        <v>0</v>
      </c>
      <c r="D47" s="78">
        <v>0</v>
      </c>
      <c r="E47" s="79">
        <f t="shared" si="2"/>
        <v>0</v>
      </c>
      <c r="F47" s="78">
        <v>33.799999999999997</v>
      </c>
      <c r="G47" s="79">
        <f t="shared" si="3"/>
        <v>204.28571428571428</v>
      </c>
      <c r="H47" s="66">
        <f>LARGE((C47,E47,G47),1)</f>
        <v>204.28571428571428</v>
      </c>
      <c r="I47" s="65">
        <v>31</v>
      </c>
    </row>
    <row r="48" spans="1:9" x14ac:dyDescent="0.15">
      <c r="A48" s="69" t="s">
        <v>198</v>
      </c>
      <c r="B48" s="78">
        <v>0</v>
      </c>
      <c r="C48" s="79">
        <f t="shared" si="1"/>
        <v>0</v>
      </c>
      <c r="D48" s="78">
        <v>0</v>
      </c>
      <c r="E48" s="79">
        <f t="shared" si="2"/>
        <v>0</v>
      </c>
      <c r="F48" s="78">
        <v>33.200000000000003</v>
      </c>
      <c r="G48" s="79">
        <f t="shared" si="3"/>
        <v>200.65934065934067</v>
      </c>
      <c r="H48" s="66">
        <f>LARGE((C48,E48,G48),1)</f>
        <v>200.65934065934067</v>
      </c>
      <c r="I48" s="65">
        <v>32</v>
      </c>
    </row>
    <row r="49" spans="1:9" x14ac:dyDescent="0.15">
      <c r="A49" s="69" t="s">
        <v>202</v>
      </c>
      <c r="B49" s="78">
        <v>0</v>
      </c>
      <c r="C49" s="79">
        <f t="shared" si="1"/>
        <v>0</v>
      </c>
      <c r="D49" s="78">
        <v>0</v>
      </c>
      <c r="E49" s="79">
        <f t="shared" si="2"/>
        <v>0</v>
      </c>
      <c r="F49" s="78">
        <v>30.6</v>
      </c>
      <c r="G49" s="79">
        <f t="shared" si="3"/>
        <v>184.94505494505498</v>
      </c>
      <c r="H49" s="66">
        <f>LARGE((C49,E49,G49),1)</f>
        <v>184.94505494505498</v>
      </c>
      <c r="I49" s="65">
        <v>33</v>
      </c>
    </row>
    <row r="50" spans="1:9" x14ac:dyDescent="0.15">
      <c r="A50" s="69" t="s">
        <v>199</v>
      </c>
      <c r="B50" s="78">
        <v>0</v>
      </c>
      <c r="C50" s="79">
        <f t="shared" si="1"/>
        <v>0</v>
      </c>
      <c r="D50" s="78">
        <v>0</v>
      </c>
      <c r="E50" s="79">
        <f t="shared" si="2"/>
        <v>0</v>
      </c>
      <c r="F50" s="78">
        <v>30.4</v>
      </c>
      <c r="G50" s="79">
        <f t="shared" si="3"/>
        <v>183.73626373626377</v>
      </c>
      <c r="H50" s="66">
        <f>LARGE((C50,E50,G50),1)</f>
        <v>183.73626373626377</v>
      </c>
      <c r="I50" s="65">
        <v>34</v>
      </c>
    </row>
    <row r="51" spans="1:9" x14ac:dyDescent="0.15">
      <c r="A51" s="69" t="s">
        <v>93</v>
      </c>
      <c r="B51" s="78">
        <v>0</v>
      </c>
      <c r="C51" s="79">
        <f t="shared" si="1"/>
        <v>0</v>
      </c>
      <c r="D51" s="78">
        <v>0</v>
      </c>
      <c r="E51" s="79">
        <f t="shared" si="2"/>
        <v>0</v>
      </c>
      <c r="F51" s="78">
        <v>28.4</v>
      </c>
      <c r="G51" s="79">
        <f t="shared" si="3"/>
        <v>171.64835164835168</v>
      </c>
      <c r="H51" s="66">
        <f>LARGE((C51,E51,G51),1)</f>
        <v>171.64835164835168</v>
      </c>
      <c r="I51" s="65">
        <v>35</v>
      </c>
    </row>
    <row r="52" spans="1:9" x14ac:dyDescent="0.15">
      <c r="A52" s="69" t="s">
        <v>144</v>
      </c>
      <c r="B52" s="115">
        <v>0</v>
      </c>
      <c r="C52" s="116">
        <f t="shared" si="1"/>
        <v>0</v>
      </c>
      <c r="D52" s="115">
        <v>0</v>
      </c>
      <c r="E52" s="116">
        <f t="shared" si="2"/>
        <v>0</v>
      </c>
      <c r="F52" s="115">
        <v>27.8</v>
      </c>
      <c r="G52" s="116">
        <f t="shared" si="3"/>
        <v>168.02197802197804</v>
      </c>
      <c r="H52" s="117">
        <f>LARGE((C52,E52,G52),1)</f>
        <v>168.02197802197804</v>
      </c>
      <c r="I52" s="65">
        <v>36</v>
      </c>
    </row>
  </sheetData>
  <mergeCells count="5">
    <mergeCell ref="A1:A7"/>
    <mergeCell ref="B2:F2"/>
    <mergeCell ref="B4:F4"/>
    <mergeCell ref="B6:C6"/>
    <mergeCell ref="B10:C10"/>
  </mergeCells>
  <conditionalFormatting sqref="A21">
    <cfRule type="duplicateValues" dxfId="104" priority="35"/>
  </conditionalFormatting>
  <conditionalFormatting sqref="A22">
    <cfRule type="duplicateValues" dxfId="103" priority="34"/>
  </conditionalFormatting>
  <conditionalFormatting sqref="A23">
    <cfRule type="duplicateValues" dxfId="102" priority="32"/>
  </conditionalFormatting>
  <conditionalFormatting sqref="A23">
    <cfRule type="duplicateValues" dxfId="101" priority="33"/>
  </conditionalFormatting>
  <conditionalFormatting sqref="A23">
    <cfRule type="duplicateValues" dxfId="100" priority="30"/>
  </conditionalFormatting>
  <conditionalFormatting sqref="A23">
    <cfRule type="duplicateValues" dxfId="99" priority="31"/>
  </conditionalFormatting>
  <conditionalFormatting sqref="A25">
    <cfRule type="duplicateValues" dxfId="98" priority="29"/>
  </conditionalFormatting>
  <conditionalFormatting sqref="A26">
    <cfRule type="duplicateValues" dxfId="97" priority="27"/>
  </conditionalFormatting>
  <conditionalFormatting sqref="A26">
    <cfRule type="duplicateValues" dxfId="96" priority="28"/>
  </conditionalFormatting>
  <conditionalFormatting sqref="A27">
    <cfRule type="duplicateValues" dxfId="95" priority="25"/>
  </conditionalFormatting>
  <conditionalFormatting sqref="A27">
    <cfRule type="duplicateValues" dxfId="94" priority="26"/>
  </conditionalFormatting>
  <conditionalFormatting sqref="A28">
    <cfRule type="duplicateValues" dxfId="93" priority="24"/>
  </conditionalFormatting>
  <conditionalFormatting sqref="A29">
    <cfRule type="duplicateValues" dxfId="92" priority="23"/>
  </conditionalFormatting>
  <conditionalFormatting sqref="A30">
    <cfRule type="duplicateValues" dxfId="91" priority="22"/>
  </conditionalFormatting>
  <conditionalFormatting sqref="A31">
    <cfRule type="duplicateValues" dxfId="90" priority="21"/>
  </conditionalFormatting>
  <conditionalFormatting sqref="A32">
    <cfRule type="duplicateValues" dxfId="89" priority="20"/>
  </conditionalFormatting>
  <conditionalFormatting sqref="A33">
    <cfRule type="duplicateValues" dxfId="88" priority="19"/>
  </conditionalFormatting>
  <conditionalFormatting sqref="A34">
    <cfRule type="duplicateValues" dxfId="87" priority="18"/>
  </conditionalFormatting>
  <conditionalFormatting sqref="A35">
    <cfRule type="duplicateValues" dxfId="86" priority="17"/>
  </conditionalFormatting>
  <conditionalFormatting sqref="A36">
    <cfRule type="duplicateValues" dxfId="85" priority="16"/>
  </conditionalFormatting>
  <conditionalFormatting sqref="A37">
    <cfRule type="duplicateValues" dxfId="84" priority="15"/>
  </conditionalFormatting>
  <conditionalFormatting sqref="A38">
    <cfRule type="duplicateValues" dxfId="83" priority="13"/>
  </conditionalFormatting>
  <conditionalFormatting sqref="A38">
    <cfRule type="duplicateValues" dxfId="82" priority="14"/>
  </conditionalFormatting>
  <conditionalFormatting sqref="A39">
    <cfRule type="duplicateValues" dxfId="81" priority="12"/>
  </conditionalFormatting>
  <conditionalFormatting sqref="A40">
    <cfRule type="duplicateValues" dxfId="80" priority="11"/>
  </conditionalFormatting>
  <conditionalFormatting sqref="A41">
    <cfRule type="duplicateValues" dxfId="79" priority="10"/>
  </conditionalFormatting>
  <conditionalFormatting sqref="A42">
    <cfRule type="duplicateValues" dxfId="78" priority="9"/>
  </conditionalFormatting>
  <conditionalFormatting sqref="A43">
    <cfRule type="duplicateValues" dxfId="77" priority="8"/>
  </conditionalFormatting>
  <conditionalFormatting sqref="A17">
    <cfRule type="duplicateValues" dxfId="76" priority="5"/>
  </conditionalFormatting>
  <conditionalFormatting sqref="A18">
    <cfRule type="duplicateValues" dxfId="75" priority="3"/>
  </conditionalFormatting>
  <conditionalFormatting sqref="A18">
    <cfRule type="duplicateValues" dxfId="74" priority="4"/>
  </conditionalFormatting>
  <conditionalFormatting sqref="A20">
    <cfRule type="duplicateValues" dxfId="73" priority="1"/>
  </conditionalFormatting>
  <conditionalFormatting sqref="A20">
    <cfRule type="duplicateValues" dxfId="72" priority="2"/>
  </conditionalFormatting>
  <conditionalFormatting sqref="A44:A52">
    <cfRule type="duplicateValues" dxfId="71" priority="319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BA60B-49AA-4E60-BE57-EA7625580728}">
  <dimension ref="A1:I20"/>
  <sheetViews>
    <sheetView workbookViewId="0">
      <selection activeCell="I17" sqref="I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205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206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42422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86</v>
      </c>
      <c r="C15" s="59"/>
      <c r="D15" s="60">
        <v>1</v>
      </c>
      <c r="E15" s="59"/>
      <c r="F15" s="60">
        <v>81.33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56</v>
      </c>
    </row>
    <row r="17" spans="1:9" x14ac:dyDescent="0.15">
      <c r="A17" s="70" t="s">
        <v>189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77.16</v>
      </c>
      <c r="G17" s="79">
        <f>F17/F$15*1000*F$14</f>
        <v>948.72740686093698</v>
      </c>
      <c r="H17" s="66">
        <f>LARGE((C17,E17,G17),1)</f>
        <v>948.72740686093698</v>
      </c>
      <c r="I17" s="65">
        <v>3</v>
      </c>
    </row>
    <row r="18" spans="1:9" x14ac:dyDescent="0.15">
      <c r="A18" s="85" t="s">
        <v>51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72.5</v>
      </c>
      <c r="G18" s="79">
        <f>F18/F$15*1000*F$14</f>
        <v>891.42997663838685</v>
      </c>
      <c r="H18" s="66">
        <f>LARGE((C18,E18,G18),1)</f>
        <v>891.42997663838685</v>
      </c>
      <c r="I18" s="65">
        <v>6</v>
      </c>
    </row>
    <row r="19" spans="1:9" x14ac:dyDescent="0.15">
      <c r="A19" s="118" t="s">
        <v>49</v>
      </c>
      <c r="B19" s="77">
        <v>65.5</v>
      </c>
      <c r="C19" s="79">
        <f>B19/B$15*1000*B$14</f>
        <v>685.46511627906978</v>
      </c>
      <c r="D19" s="78">
        <v>0</v>
      </c>
      <c r="E19" s="79">
        <f t="shared" ref="E19:G20" si="0">D19/D$15*1000*D$14</f>
        <v>0</v>
      </c>
      <c r="F19" s="78">
        <v>0</v>
      </c>
      <c r="G19" s="79">
        <f t="shared" si="0"/>
        <v>0</v>
      </c>
      <c r="H19" s="66">
        <f>LARGE((C19,E19,G19),1)</f>
        <v>685.46511627906978</v>
      </c>
      <c r="I19" s="65">
        <v>20</v>
      </c>
    </row>
    <row r="20" spans="1:9" x14ac:dyDescent="0.15">
      <c r="A20" s="85" t="s">
        <v>48</v>
      </c>
      <c r="B20" s="119">
        <v>53.33</v>
      </c>
      <c r="C20" s="116">
        <f>B20/B$15*1000*B$14</f>
        <v>558.10465116279067</v>
      </c>
      <c r="D20" s="115">
        <v>0</v>
      </c>
      <c r="E20" s="116">
        <f t="shared" si="0"/>
        <v>0</v>
      </c>
      <c r="F20" s="115">
        <v>0</v>
      </c>
      <c r="G20" s="116">
        <f t="shared" si="0"/>
        <v>0</v>
      </c>
      <c r="H20" s="117">
        <f>LARGE((C20,E20,G20),1)</f>
        <v>558.10465116279067</v>
      </c>
      <c r="I20" s="65">
        <v>31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70" priority="5"/>
  </conditionalFormatting>
  <conditionalFormatting sqref="A18">
    <cfRule type="duplicateValues" dxfId="69" priority="3"/>
  </conditionalFormatting>
  <conditionalFormatting sqref="A18">
    <cfRule type="duplicateValues" dxfId="68" priority="4"/>
  </conditionalFormatting>
  <conditionalFormatting sqref="A20">
    <cfRule type="duplicateValues" dxfId="67" priority="1"/>
  </conditionalFormatting>
  <conditionalFormatting sqref="A20">
    <cfRule type="duplicateValues" dxfId="66" priority="2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1688-00D8-4279-A472-913526AA8A13}">
  <dimension ref="A1:I20"/>
  <sheetViews>
    <sheetView workbookViewId="0">
      <selection activeCell="J32" sqref="J32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  <col min="11" max="11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205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206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42421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45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98.16</v>
      </c>
      <c r="C15" s="59"/>
      <c r="D15" s="60">
        <v>1</v>
      </c>
      <c r="E15" s="59"/>
      <c r="F15" s="60">
        <v>98.16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49</v>
      </c>
    </row>
    <row r="17" spans="1:9" x14ac:dyDescent="0.15">
      <c r="A17" s="70" t="s">
        <v>189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97.16</v>
      </c>
      <c r="G17" s="79">
        <f>F17/F$15*1000*F$14</f>
        <v>989.81255093724531</v>
      </c>
      <c r="H17" s="66">
        <f>LARGE((C17,E17,G17),1)</f>
        <v>989.81255093724531</v>
      </c>
      <c r="I17" s="65">
        <v>2</v>
      </c>
    </row>
    <row r="18" spans="1:9" x14ac:dyDescent="0.15">
      <c r="A18" s="85" t="s">
        <v>51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90.83</v>
      </c>
      <c r="G18" s="79">
        <f>F18/F$15*1000*F$14</f>
        <v>925.32599837000816</v>
      </c>
      <c r="H18" s="66">
        <f>LARGE((C18,E18,G18),1)</f>
        <v>925.32599837000816</v>
      </c>
      <c r="I18" s="65">
        <v>5</v>
      </c>
    </row>
    <row r="19" spans="1:9" x14ac:dyDescent="0.15">
      <c r="A19" s="86" t="s">
        <v>49</v>
      </c>
      <c r="B19" s="77">
        <v>51.83</v>
      </c>
      <c r="C19" s="79">
        <f>B19/B$15*1000*B$14</f>
        <v>475.21393643031786</v>
      </c>
      <c r="D19" s="78">
        <v>0</v>
      </c>
      <c r="E19" s="79">
        <f t="shared" ref="E19:G20" si="0">D19/D$15*1000*D$14</f>
        <v>0</v>
      </c>
      <c r="F19" s="78">
        <v>0</v>
      </c>
      <c r="G19" s="79">
        <f t="shared" si="0"/>
        <v>0</v>
      </c>
      <c r="H19" s="66">
        <f>LARGE((C19,E19,G19),1)</f>
        <v>475.21393643031786</v>
      </c>
      <c r="I19" s="65">
        <v>28</v>
      </c>
    </row>
    <row r="20" spans="1:9" x14ac:dyDescent="0.15">
      <c r="A20" s="85" t="s">
        <v>48</v>
      </c>
      <c r="B20" s="119">
        <v>32.5</v>
      </c>
      <c r="C20" s="116">
        <f>B20/B$15*1000*B$14</f>
        <v>297.98288508557459</v>
      </c>
      <c r="D20" s="115">
        <v>0</v>
      </c>
      <c r="E20" s="116">
        <f t="shared" si="0"/>
        <v>0</v>
      </c>
      <c r="F20" s="115">
        <v>0</v>
      </c>
      <c r="G20" s="116">
        <f t="shared" si="0"/>
        <v>0</v>
      </c>
      <c r="H20" s="117">
        <f>LARGE((C20,E20,G20),1)</f>
        <v>297.98288508557459</v>
      </c>
      <c r="I20" s="65">
        <v>36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65" priority="5"/>
  </conditionalFormatting>
  <conditionalFormatting sqref="A18">
    <cfRule type="duplicateValues" dxfId="64" priority="3"/>
  </conditionalFormatting>
  <conditionalFormatting sqref="A18">
    <cfRule type="duplicateValues" dxfId="63" priority="4"/>
  </conditionalFormatting>
  <conditionalFormatting sqref="A20">
    <cfRule type="duplicateValues" dxfId="62" priority="1"/>
  </conditionalFormatting>
  <conditionalFormatting sqref="A20">
    <cfRule type="duplicateValues" dxfId="61" priority="2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0434B-F2FD-D84F-9448-2F1B572ECDFB}">
  <dimension ref="A1:I17"/>
  <sheetViews>
    <sheetView workbookViewId="0">
      <selection activeCell="B47" sqref="B4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  <col min="11" max="11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205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206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42421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195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93.66</v>
      </c>
      <c r="C15" s="59"/>
      <c r="D15" s="60">
        <v>1</v>
      </c>
      <c r="E15" s="59"/>
      <c r="F15" s="60">
        <v>95.16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f>16+17</f>
        <v>33</v>
      </c>
    </row>
    <row r="17" spans="1:9" x14ac:dyDescent="0.15">
      <c r="A17" s="70" t="s">
        <v>189</v>
      </c>
      <c r="B17" s="110">
        <v>59.66</v>
      </c>
      <c r="C17" s="111">
        <f>B17/B$15*1000*B$14</f>
        <v>573.28635490070474</v>
      </c>
      <c r="D17" s="112">
        <v>0</v>
      </c>
      <c r="E17" s="111">
        <f>D17/D$15*1000*D$14</f>
        <v>0</v>
      </c>
      <c r="F17" s="112"/>
      <c r="G17" s="111">
        <f>F17/F$15*1000*F$14</f>
        <v>0</v>
      </c>
      <c r="H17" s="113">
        <f>LARGE((C17,E17,G17),1)</f>
        <v>573.28635490070474</v>
      </c>
      <c r="I17" s="114">
        <v>22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60" priority="5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A7AE-D5D3-4D4E-80A1-1F7DE1F8BFD8}">
  <dimension ref="A1:I19"/>
  <sheetViews>
    <sheetView topLeftCell="A4" workbookViewId="0">
      <selection activeCell="F32" sqref="F32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  <col min="11" max="11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208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209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42431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45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182.25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f>44+16</f>
        <v>60</v>
      </c>
    </row>
    <row r="17" spans="1:9" x14ac:dyDescent="0.15">
      <c r="A17" s="70" t="s">
        <v>189</v>
      </c>
      <c r="B17" s="123">
        <v>0</v>
      </c>
      <c r="C17" s="124">
        <f>B17/B$15*1000*B$14</f>
        <v>0</v>
      </c>
      <c r="D17" s="78">
        <v>0</v>
      </c>
      <c r="E17" s="79">
        <f>D17/D$15*1000*D$14</f>
        <v>0</v>
      </c>
      <c r="F17" s="78">
        <v>156.25</v>
      </c>
      <c r="G17" s="79">
        <f>F17/F$15*1000*F$14</f>
        <v>857.33882030178324</v>
      </c>
      <c r="H17" s="66">
        <f>LARGE((C17,E17,G17),1)</f>
        <v>857.33882030178324</v>
      </c>
      <c r="I17" s="65">
        <v>10</v>
      </c>
    </row>
    <row r="18" spans="1:9" x14ac:dyDescent="0.15">
      <c r="A18" s="85" t="s">
        <v>51</v>
      </c>
      <c r="B18" s="123">
        <v>0</v>
      </c>
      <c r="C18" s="124">
        <f>B18/B$15*1000*B$14</f>
        <v>0</v>
      </c>
      <c r="D18" s="78">
        <v>0</v>
      </c>
      <c r="E18" s="79">
        <f>D18/D$15*1000*D$14</f>
        <v>0</v>
      </c>
      <c r="F18" s="78">
        <v>0</v>
      </c>
      <c r="G18" s="79">
        <f>F18/F$15*1000*F$14</f>
        <v>0</v>
      </c>
      <c r="H18" s="66">
        <f>LARGE((C18,E18,G18),1)</f>
        <v>0</v>
      </c>
      <c r="I18" s="65">
        <f>17+16</f>
        <v>33</v>
      </c>
    </row>
    <row r="19" spans="1:9" x14ac:dyDescent="0.15">
      <c r="B19" t="s">
        <v>210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59" priority="5"/>
  </conditionalFormatting>
  <conditionalFormatting sqref="A18">
    <cfRule type="duplicateValues" dxfId="58" priority="3"/>
  </conditionalFormatting>
  <conditionalFormatting sqref="A18">
    <cfRule type="duplicateValues" dxfId="57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2"/>
  <sheetViews>
    <sheetView tabSelected="1" zoomScaleNormal="100" zoomScalePageLayoutView="85" workbookViewId="0">
      <selection activeCell="J74" sqref="J74"/>
    </sheetView>
  </sheetViews>
  <sheetFormatPr baseColWidth="10" defaultColWidth="10.6640625" defaultRowHeight="14" x14ac:dyDescent="0.15"/>
  <cols>
    <col min="1" max="1" width="12.83203125" style="1" customWidth="1"/>
    <col min="2" max="2" width="10.6640625" style="1" customWidth="1"/>
    <col min="3" max="3" width="18.1640625" style="1" customWidth="1"/>
    <col min="4" max="4" width="6.1640625" style="1" customWidth="1"/>
    <col min="5" max="5" width="4.83203125" style="37" customWidth="1"/>
    <col min="6" max="12" width="6.1640625" style="37" bestFit="1" customWidth="1"/>
    <col min="13" max="20" width="6" style="37" customWidth="1"/>
    <col min="21" max="24" width="6" customWidth="1"/>
    <col min="25" max="16384" width="10.6640625" style="37"/>
  </cols>
  <sheetData>
    <row r="1" spans="1:24" s="28" customFormat="1" ht="33.75" customHeight="1" x14ac:dyDescent="0.15">
      <c r="A1" s="27"/>
      <c r="B1" s="27"/>
      <c r="C1" s="27"/>
      <c r="D1" s="27"/>
      <c r="E1" s="97">
        <v>2019</v>
      </c>
      <c r="F1" s="98"/>
      <c r="G1" s="187">
        <v>2020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31"/>
      <c r="U1" s="108"/>
      <c r="V1" s="108"/>
      <c r="W1" s="108"/>
      <c r="X1" s="108"/>
    </row>
    <row r="2" spans="1:24" s="28" customFormat="1" ht="38" customHeight="1" x14ac:dyDescent="0.15">
      <c r="A2" s="29"/>
      <c r="B2" s="29"/>
      <c r="C2" s="30"/>
      <c r="D2" s="30"/>
      <c r="E2" s="96" t="s">
        <v>46</v>
      </c>
      <c r="F2" s="96" t="s">
        <v>46</v>
      </c>
      <c r="G2" s="96" t="s">
        <v>110</v>
      </c>
      <c r="H2" s="96" t="s">
        <v>110</v>
      </c>
      <c r="I2" s="96" t="s">
        <v>120</v>
      </c>
      <c r="J2" s="96" t="s">
        <v>116</v>
      </c>
      <c r="K2" s="96" t="s">
        <v>116</v>
      </c>
      <c r="L2" s="96" t="s">
        <v>156</v>
      </c>
      <c r="M2" s="96" t="s">
        <v>159</v>
      </c>
      <c r="N2" s="96" t="s">
        <v>191</v>
      </c>
      <c r="O2" s="96" t="s">
        <v>191</v>
      </c>
      <c r="P2" s="96" t="s">
        <v>194</v>
      </c>
      <c r="Q2" s="96" t="s">
        <v>194</v>
      </c>
      <c r="R2" s="96" t="s">
        <v>205</v>
      </c>
      <c r="S2" s="96" t="s">
        <v>205</v>
      </c>
      <c r="T2" s="96" t="s">
        <v>205</v>
      </c>
      <c r="U2" s="106" t="s">
        <v>211</v>
      </c>
      <c r="V2" s="106" t="s">
        <v>211</v>
      </c>
      <c r="W2" s="106" t="s">
        <v>211</v>
      </c>
      <c r="X2" s="106" t="s">
        <v>213</v>
      </c>
    </row>
    <row r="3" spans="1:24" s="33" customFormat="1" ht="30.75" customHeight="1" x14ac:dyDescent="0.15">
      <c r="A3" s="31"/>
      <c r="B3" s="32"/>
      <c r="C3" s="32" t="s">
        <v>22</v>
      </c>
      <c r="D3" s="32"/>
      <c r="E3" s="94" t="s">
        <v>38</v>
      </c>
      <c r="F3" s="94" t="s">
        <v>38</v>
      </c>
      <c r="G3" s="94" t="s">
        <v>111</v>
      </c>
      <c r="H3" s="94" t="s">
        <v>111</v>
      </c>
      <c r="I3" s="94" t="s">
        <v>121</v>
      </c>
      <c r="J3" s="94" t="s">
        <v>117</v>
      </c>
      <c r="K3" s="94" t="s">
        <v>117</v>
      </c>
      <c r="L3" s="94" t="s">
        <v>156</v>
      </c>
      <c r="M3" s="94" t="s">
        <v>117</v>
      </c>
      <c r="N3" s="94" t="s">
        <v>187</v>
      </c>
      <c r="O3" s="94" t="s">
        <v>187</v>
      </c>
      <c r="P3" s="94" t="s">
        <v>102</v>
      </c>
      <c r="Q3" s="94" t="s">
        <v>102</v>
      </c>
      <c r="R3" s="94" t="s">
        <v>207</v>
      </c>
      <c r="S3" s="94" t="s">
        <v>207</v>
      </c>
      <c r="T3" s="94" t="s">
        <v>207</v>
      </c>
      <c r="U3" s="90" t="s">
        <v>212</v>
      </c>
      <c r="V3" s="90" t="s">
        <v>212</v>
      </c>
      <c r="W3" s="90" t="s">
        <v>212</v>
      </c>
      <c r="X3" s="90" t="s">
        <v>102</v>
      </c>
    </row>
    <row r="4" spans="1:24" ht="11" x14ac:dyDescent="0.15">
      <c r="A4" s="34"/>
      <c r="B4" s="35"/>
      <c r="C4" s="36"/>
      <c r="D4" s="93"/>
      <c r="E4" s="95">
        <v>42337</v>
      </c>
      <c r="F4" s="95">
        <v>41973</v>
      </c>
      <c r="G4" s="95">
        <v>42391</v>
      </c>
      <c r="H4" s="95">
        <v>42391</v>
      </c>
      <c r="I4" s="95">
        <v>42404</v>
      </c>
      <c r="J4" s="95">
        <v>42407</v>
      </c>
      <c r="K4" s="95">
        <v>42408</v>
      </c>
      <c r="L4" s="95" t="s">
        <v>153</v>
      </c>
      <c r="M4" s="95" t="s">
        <v>153</v>
      </c>
      <c r="N4" s="95">
        <v>42413</v>
      </c>
      <c r="O4" s="95">
        <v>42414</v>
      </c>
      <c r="P4" s="95">
        <v>42428</v>
      </c>
      <c r="Q4" s="95">
        <v>42429</v>
      </c>
      <c r="R4" s="95">
        <v>42422</v>
      </c>
      <c r="S4" s="95">
        <v>42421</v>
      </c>
      <c r="T4" s="95">
        <v>42420</v>
      </c>
      <c r="U4" s="91">
        <v>42431</v>
      </c>
      <c r="V4" s="91">
        <v>42433</v>
      </c>
      <c r="W4" s="91">
        <v>42434</v>
      </c>
      <c r="X4" s="91">
        <v>42441</v>
      </c>
    </row>
    <row r="5" spans="1:24" ht="11" x14ac:dyDescent="0.15">
      <c r="A5" s="34"/>
      <c r="B5" s="35"/>
      <c r="C5" s="36"/>
      <c r="D5" s="93"/>
      <c r="E5" s="95" t="s">
        <v>45</v>
      </c>
      <c r="F5" s="95" t="s">
        <v>39</v>
      </c>
      <c r="G5" s="95" t="s">
        <v>39</v>
      </c>
      <c r="H5" s="95" t="s">
        <v>39</v>
      </c>
      <c r="I5" s="95" t="s">
        <v>39</v>
      </c>
      <c r="J5" s="95" t="s">
        <v>39</v>
      </c>
      <c r="K5" s="95" t="s">
        <v>39</v>
      </c>
      <c r="L5" s="95" t="s">
        <v>39</v>
      </c>
      <c r="M5" s="95" t="s">
        <v>39</v>
      </c>
      <c r="N5" s="95" t="s">
        <v>39</v>
      </c>
      <c r="O5" s="95" t="s">
        <v>45</v>
      </c>
      <c r="P5" s="95" t="s">
        <v>39</v>
      </c>
      <c r="Q5" s="95" t="s">
        <v>195</v>
      </c>
      <c r="R5" s="95" t="s">
        <v>39</v>
      </c>
      <c r="S5" s="95" t="s">
        <v>45</v>
      </c>
      <c r="T5" s="95" t="s">
        <v>195</v>
      </c>
      <c r="U5" s="91" t="s">
        <v>45</v>
      </c>
      <c r="V5" s="91" t="s">
        <v>39</v>
      </c>
      <c r="W5" s="91" t="s">
        <v>39</v>
      </c>
      <c r="X5" s="91" t="s">
        <v>39</v>
      </c>
    </row>
    <row r="6" spans="1:24" ht="11" x14ac:dyDescent="0.15">
      <c r="A6" s="34"/>
      <c r="B6" s="35"/>
      <c r="C6" s="36"/>
      <c r="D6" s="38"/>
      <c r="E6" s="74" t="s">
        <v>23</v>
      </c>
      <c r="F6" s="74" t="s">
        <v>23</v>
      </c>
      <c r="G6" s="74" t="s">
        <v>23</v>
      </c>
      <c r="H6" s="74" t="s">
        <v>23</v>
      </c>
      <c r="I6" s="74" t="s">
        <v>23</v>
      </c>
      <c r="J6" s="74" t="s">
        <v>23</v>
      </c>
      <c r="K6" s="74" t="s">
        <v>23</v>
      </c>
      <c r="L6" s="74" t="s">
        <v>23</v>
      </c>
      <c r="M6" s="74" t="s">
        <v>23</v>
      </c>
      <c r="N6" s="74" t="s">
        <v>23</v>
      </c>
      <c r="O6" s="74" t="s">
        <v>23</v>
      </c>
      <c r="P6" s="74" t="s">
        <v>23</v>
      </c>
      <c r="Q6" s="74" t="s">
        <v>23</v>
      </c>
      <c r="R6" s="74" t="s">
        <v>23</v>
      </c>
      <c r="S6" s="74" t="s">
        <v>23</v>
      </c>
      <c r="T6" s="74" t="s">
        <v>23</v>
      </c>
      <c r="U6" s="74" t="s">
        <v>23</v>
      </c>
      <c r="V6" s="74" t="s">
        <v>23</v>
      </c>
      <c r="W6" s="74" t="s">
        <v>23</v>
      </c>
      <c r="X6" s="74" t="s">
        <v>23</v>
      </c>
    </row>
    <row r="7" spans="1:24" s="42" customFormat="1" ht="11" x14ac:dyDescent="0.15">
      <c r="A7" s="39" t="s">
        <v>37</v>
      </c>
      <c r="B7" s="40" t="s">
        <v>36</v>
      </c>
      <c r="C7" s="38" t="s">
        <v>10</v>
      </c>
      <c r="D7" s="41" t="s">
        <v>28</v>
      </c>
      <c r="E7" s="67">
        <f>'Mt. Sima Canada Cup BA'!I16</f>
        <v>51</v>
      </c>
      <c r="F7" s="67">
        <f>'Mt. Sima Canada Cup SS'!I16</f>
        <v>59</v>
      </c>
      <c r="G7" s="67">
        <f>'CF TT Day 1'!I16</f>
        <v>35</v>
      </c>
      <c r="H7" s="67">
        <f>'CF TT Day 2'!I16</f>
        <v>0</v>
      </c>
      <c r="I7" s="67">
        <f>'Mammoth NorAM SS'!I16</f>
        <v>54</v>
      </c>
      <c r="J7" s="67">
        <f>'BVSC TT Day 1'!I16</f>
        <v>53</v>
      </c>
      <c r="K7" s="67">
        <f>'BVSC TT Day 2'!I16</f>
        <v>48</v>
      </c>
      <c r="L7" s="67">
        <f>'Alpine Groms'!I16</f>
        <v>0</v>
      </c>
      <c r="M7" s="67">
        <f>'Beaver Groms'!I16</f>
        <v>0</v>
      </c>
      <c r="N7" s="67">
        <f>'Aspen Open SS'!I16</f>
        <v>73</v>
      </c>
      <c r="O7" s="67">
        <f>'Aspen Open BA'!I16</f>
        <v>55</v>
      </c>
      <c r="P7" s="67">
        <f>'TT Prov SS'!I16</f>
        <v>56</v>
      </c>
      <c r="Q7" s="67">
        <f>'TT Prov HP'!I16</f>
        <v>36</v>
      </c>
      <c r="R7" s="67">
        <f>'Calgary NorAm SS'!I16</f>
        <v>56</v>
      </c>
      <c r="S7" s="67">
        <f>'Calgary NorAm BA'!I16</f>
        <v>49</v>
      </c>
      <c r="T7" s="67">
        <f>'Calgary NorAm HP'!I16</f>
        <v>33</v>
      </c>
      <c r="U7" s="67">
        <f>'Park City NorAm BA'!I16</f>
        <v>60</v>
      </c>
      <c r="V7" s="67">
        <f>'Park City NorAm SS d1'!I16</f>
        <v>60</v>
      </c>
      <c r="W7" s="67">
        <f>'Park City NorAm SS d2'!I16</f>
        <v>60</v>
      </c>
      <c r="X7" s="67">
        <f>'MSLM CC SS'!I16</f>
        <v>47</v>
      </c>
    </row>
    <row r="8" spans="1:24" ht="16" customHeight="1" x14ac:dyDescent="0.15">
      <c r="A8" s="172" t="s">
        <v>192</v>
      </c>
      <c r="B8" s="172" t="s">
        <v>261</v>
      </c>
      <c r="C8" s="173" t="s">
        <v>189</v>
      </c>
      <c r="D8" s="84">
        <f>IF(ISNA(VLOOKUP($C8,'RPA Caclulations'!$C$6:$K$60,3,FALSE))=TRUE,"0",VLOOKUP($C8,'RPA Caclulations'!$C$6:$K$60,3,FALSE))</f>
        <v>1</v>
      </c>
      <c r="E8" s="21" t="str">
        <f>IF(ISNA(VLOOKUP($C8,'Mt. Sima Canada Cup BA'!$A$17:$I$100,9,FALSE))=TRUE,"0",VLOOKUP($C8,'Mt. Sima Canada Cup BA'!$A$17:$I$100,9,FALSE))</f>
        <v>0</v>
      </c>
      <c r="F8" s="21" t="str">
        <f>IF(ISNA(VLOOKUP($C8,'Mt. Sima Canada Cup SS'!$A$17:$I$100,9,FALSE))=TRUE,"0",VLOOKUP($C8,'Mt. Sima Canada Cup SS'!$A$17:$I$100,9,FALSE))</f>
        <v>0</v>
      </c>
      <c r="G8" s="21" t="str">
        <f>IF(ISNA(VLOOKUP($C8,'CF TT Day 1'!$A$17:$I$100,9,FALSE))=TRUE,"0",VLOOKUP($C8,'CF TT Day 1'!$A$17:$I$100,9,FALSE))</f>
        <v>0</v>
      </c>
      <c r="H8" s="21" t="str">
        <f>IF(ISNA(VLOOKUP($C8,'CF TT Day 2'!$A$17:$I$100,9,FALSE))=TRUE,"0",VLOOKUP($C8,'CF TT Day 2'!$A$17:$I$100,9,FALSE))</f>
        <v>0</v>
      </c>
      <c r="I8" s="21" t="str">
        <f>IF(ISNA(VLOOKUP($C8,'Mammoth NorAM SS'!$A$17:$I$100,9,FALSE))=TRUE,"0",VLOOKUP($C8,'Mammoth NorAM SS'!$A$17:$I$100,9,FALSE))</f>
        <v>0</v>
      </c>
      <c r="J8" s="21" t="str">
        <f>IF(ISNA(VLOOKUP($C8,'BVSC TT Day 1'!$A$17:$I$100,9,FALSE))=TRUE,"0",VLOOKUP($C8,'BVSC TT Day 1'!$A$17:$I$100,9,FALSE))</f>
        <v>0</v>
      </c>
      <c r="K8" s="21" t="str">
        <f>IF(ISNA(VLOOKUP($C8,'BVSC TT Day 2'!$A$17:$I$100,9,FALSE))=TRUE,"0",VLOOKUP($C8,'BVSC TT Day 2'!$A$17:$I$100,9,FALSE))</f>
        <v>0</v>
      </c>
      <c r="L8" s="21" t="str">
        <f>IF(ISNA(VLOOKUP($C8,'Alpine Groms'!$A$17:$I$100,9,FALSE))=TRUE,"0",VLOOKUP($C8,'Alpine Groms'!$A$17:$I$100,9,FALSE))</f>
        <v>0</v>
      </c>
      <c r="M8" s="21" t="str">
        <f>IF(ISNA(VLOOKUP($C8,'Beaver Groms'!$A$17:$I$100,9,FALSE))=TRUE,"0",VLOOKUP($C8,'Beaver Groms'!$A$17:$I$100,9,FALSE))</f>
        <v>0</v>
      </c>
      <c r="N8" s="21">
        <f>IF(ISNA(VLOOKUP($C8,'Aspen Open SS'!$A$17:$I$100,9,FALSE))=TRUE,"0",VLOOKUP($C8,'Aspen Open SS'!$A$17:$I$100,9,FALSE))</f>
        <v>5</v>
      </c>
      <c r="O8" s="21">
        <f>IF(ISNA(VLOOKUP($C8,'Aspen Open BA'!$A$17:$I$100,9,FALSE))=TRUE,"0",VLOOKUP($C8,'Aspen Open BA'!$A$17:$I$100,9,FALSE))</f>
        <v>21</v>
      </c>
      <c r="P8" s="21" t="str">
        <f>IF(ISNA(VLOOKUP($C8,'TT Prov SS'!$A$17:$I$100,9,FALSE))=TRUE,"0",VLOOKUP($C8,'TT Prov SS'!$A$17:$I$100,9,FALSE))</f>
        <v>0</v>
      </c>
      <c r="Q8" s="21" t="str">
        <f>IF(ISNA(VLOOKUP($C8,'TT Prov HP'!$A$17:$I$100,9,FALSE))=TRUE,"0",VLOOKUP($C8,'TT Prov HP'!$A$17:$I$100,9,FALSE))</f>
        <v>0</v>
      </c>
      <c r="R8" s="21">
        <f>IF(ISNA(VLOOKUP($C8,'Calgary NorAm SS'!$A$17:$I$100,9,FALSE))=TRUE,"0",VLOOKUP($C8,'Calgary NorAm SS'!$A$17:$I$100,9,FALSE))</f>
        <v>3</v>
      </c>
      <c r="S8" s="21">
        <f>IF(ISNA(VLOOKUP($C8,'Calgary NorAm BA'!$A$17:$I$100,9,FALSE))=TRUE,"0",VLOOKUP($C8,'Calgary NorAm BA'!$A$17:$I$100,9,FALSE))</f>
        <v>2</v>
      </c>
      <c r="T8" s="21">
        <f>IF(ISNA(VLOOKUP($C8,'Calgary NorAm HP'!$A$17:$I$100,9,FALSE))=TRUE,"0",VLOOKUP($C8,'Calgary NorAm HP'!$A$17:$I$100,9,FALSE))</f>
        <v>22</v>
      </c>
      <c r="U8" s="21">
        <f>IF(ISNA(VLOOKUP($C8,'Park City NorAm BA'!$A$17:$I$100,9,FALSE))=TRUE,"0",VLOOKUP($C8,'Park City NorAm BA'!$A$17:$I$100,9,FALSE))</f>
        <v>10</v>
      </c>
      <c r="V8" s="21">
        <f>IF(ISNA(VLOOKUP($C8,'Park City NorAm SS d1'!$A$17:$I$100,9,FALSE))=TRUE,"0",VLOOKUP($C8,'Park City NorAm SS d1'!$A$17:$I$100,9,FALSE))</f>
        <v>8</v>
      </c>
      <c r="W8" s="21">
        <f>IF(ISNA(VLOOKUP($C8,'Park City NorAm SS d2'!$A$17:$I$100,9,FALSE))=TRUE,"0",VLOOKUP($C8,'Park City NorAm SS d2'!$A$17:$I$100,9,FALSE))</f>
        <v>8</v>
      </c>
      <c r="X8" s="21">
        <f>IF(ISNA(VLOOKUP($C8,'MSLM CC SS'!$A$17:$I$100,9,FALSE))=TRUE,"0",VLOOKUP($C8,'MSLM CC SS'!$A$17:$I$100,9,FALSE))</f>
        <v>37</v>
      </c>
    </row>
    <row r="9" spans="1:24" ht="16" customHeight="1" x14ac:dyDescent="0.15">
      <c r="A9" s="172" t="s">
        <v>59</v>
      </c>
      <c r="B9" s="172" t="s">
        <v>262</v>
      </c>
      <c r="C9" s="174" t="s">
        <v>51</v>
      </c>
      <c r="D9" s="84">
        <f>IF(ISNA(VLOOKUP($C9,'RPA Caclulations'!$C$6:$K$60,3,FALSE))=TRUE,"0",VLOOKUP($C9,'RPA Caclulations'!$C$6:$K$60,3,FALSE))</f>
        <v>2</v>
      </c>
      <c r="E9" s="21">
        <f>IF(ISNA(VLOOKUP($C9,'Mt. Sima Canada Cup BA'!$A$17:$I$100,9,FALSE))=TRUE,"0",VLOOKUP($C9,'Mt. Sima Canada Cup BA'!$A$17:$I$100,9,FALSE))</f>
        <v>4</v>
      </c>
      <c r="F9" s="21">
        <f>IF(ISNA(VLOOKUP($C9,'Mt. Sima Canada Cup SS'!$A$17:$I$100,9,FALSE))=TRUE,"0",VLOOKUP($C9,'Mt. Sima Canada Cup SS'!$A$17:$I$100,9,FALSE))</f>
        <v>14</v>
      </c>
      <c r="G9" s="21" t="str">
        <f>IF(ISNA(VLOOKUP($C9,'CF TT Day 1'!$A$17:$I$100,9,FALSE))=TRUE,"0",VLOOKUP($C9,'CF TT Day 1'!$A$17:$I$100,9,FALSE))</f>
        <v>0</v>
      </c>
      <c r="H9" s="21" t="str">
        <f>IF(ISNA(VLOOKUP($C9,'CF TT Day 2'!$A$17:$I$100,9,FALSE))=TRUE,"0",VLOOKUP($C9,'CF TT Day 2'!$A$17:$I$100,9,FALSE))</f>
        <v>0</v>
      </c>
      <c r="I9" s="21">
        <f>IF(ISNA(VLOOKUP($C9,'Mammoth NorAM SS'!$A$17:$I$100,9,FALSE))=TRUE,"0",VLOOKUP($C9,'Mammoth NorAM SS'!$A$17:$I$100,9,FALSE))</f>
        <v>15</v>
      </c>
      <c r="J9" s="21" t="str">
        <f>IF(ISNA(VLOOKUP($C9,'BVSC TT Day 1'!$A$17:$I$100,9,FALSE))=TRUE,"0",VLOOKUP($C9,'BVSC TT Day 1'!$A$17:$I$100,9,FALSE))</f>
        <v>0</v>
      </c>
      <c r="K9" s="21" t="str">
        <f>IF(ISNA(VLOOKUP($C9,'BVSC TT Day 2'!$A$17:$I$100,9,FALSE))=TRUE,"0",VLOOKUP($C9,'BVSC TT Day 2'!$A$17:$I$100,9,FALSE))</f>
        <v>0</v>
      </c>
      <c r="L9" s="21" t="str">
        <f>IF(ISNA(VLOOKUP($C9,'Alpine Groms'!$A$17:$I$100,9,FALSE))=TRUE,"0",VLOOKUP($C9,'Alpine Groms'!$A$17:$I$100,9,FALSE))</f>
        <v>0</v>
      </c>
      <c r="M9" s="21" t="str">
        <f>IF(ISNA(VLOOKUP($C9,'Beaver Groms'!$A$17:$I$100,9,FALSE))=TRUE,"0",VLOOKUP($C9,'Beaver Groms'!$A$17:$I$100,9,FALSE))</f>
        <v>0</v>
      </c>
      <c r="N9" s="21">
        <f>IF(ISNA(VLOOKUP($C9,'Aspen Open SS'!$A$17:$I$100,9,FALSE))=TRUE,"0",VLOOKUP($C9,'Aspen Open SS'!$A$17:$I$100,9,FALSE))</f>
        <v>13</v>
      </c>
      <c r="O9" s="21">
        <f>IF(ISNA(VLOOKUP($C9,'Aspen Open BA'!$A$17:$I$100,9,FALSE))=TRUE,"0",VLOOKUP($C9,'Aspen Open BA'!$A$17:$I$100,9,FALSE))</f>
        <v>41</v>
      </c>
      <c r="P9" s="21" t="str">
        <f>IF(ISNA(VLOOKUP($C9,'TT Prov SS'!$A$17:$I$100,9,FALSE))=TRUE,"0",VLOOKUP($C9,'TT Prov SS'!$A$17:$I$100,9,FALSE))</f>
        <v>0</v>
      </c>
      <c r="Q9" s="21" t="str">
        <f>IF(ISNA(VLOOKUP($C9,'TT Prov HP'!$A$17:$I$100,9,FALSE))=TRUE,"0",VLOOKUP($C9,'TT Prov HP'!$A$17:$I$100,9,FALSE))</f>
        <v>0</v>
      </c>
      <c r="R9" s="21">
        <f>IF(ISNA(VLOOKUP($C9,'Calgary NorAm SS'!$A$17:$I$100,9,FALSE))=TRUE,"0",VLOOKUP($C9,'Calgary NorAm SS'!$A$17:$I$100,9,FALSE))</f>
        <v>6</v>
      </c>
      <c r="S9" s="21">
        <f>IF(ISNA(VLOOKUP($C9,'Calgary NorAm BA'!$A$17:$I$100,9,FALSE))=TRUE,"0",VLOOKUP($C9,'Calgary NorAm BA'!$A$17:$I$100,9,FALSE))</f>
        <v>5</v>
      </c>
      <c r="T9" s="21" t="str">
        <f>IF(ISNA(VLOOKUP($C9,'Calgary NorAm HP'!$A$17:$I$100,9,FALSE))=TRUE,"0",VLOOKUP($C9,'Calgary NorAm HP'!$A$17:$I$100,9,FALSE))</f>
        <v>0</v>
      </c>
      <c r="U9" s="21">
        <f>IF(ISNA(VLOOKUP($C9,'Park City NorAm BA'!$A$17:$I$100,9,FALSE))=TRUE,"0",VLOOKUP($C9,'Park City NorAm BA'!$A$17:$I$100,9,FALSE))</f>
        <v>33</v>
      </c>
      <c r="V9" s="21">
        <f>IF(ISNA(VLOOKUP($C9,'Park City NorAm SS d1'!$A$17:$I$100,9,FALSE))=TRUE,"0",VLOOKUP($C9,'Park City NorAm SS d1'!$A$17:$I$100,9,FALSE))</f>
        <v>17</v>
      </c>
      <c r="W9" s="21">
        <f>IF(ISNA(VLOOKUP($C9,'Park City NorAm SS d2'!$A$17:$I$100,9,FALSE))=TRUE,"0",VLOOKUP($C9,'Park City NorAm SS d2'!$A$17:$I$100,9,FALSE))</f>
        <v>16</v>
      </c>
      <c r="X9" s="21">
        <f>IF(ISNA(VLOOKUP($C9,'MSLM CC SS'!$A$17:$I$100,9,FALSE))=TRUE,"0",VLOOKUP($C9,'MSLM CC SS'!$A$17:$I$100,9,FALSE))</f>
        <v>1</v>
      </c>
    </row>
    <row r="10" spans="1:24" ht="16" customHeight="1" x14ac:dyDescent="0.15">
      <c r="A10" s="172" t="s">
        <v>59</v>
      </c>
      <c r="B10" s="172" t="s">
        <v>177</v>
      </c>
      <c r="C10" s="175" t="s">
        <v>53</v>
      </c>
      <c r="D10" s="84">
        <f>IF(ISNA(VLOOKUP($C10,'RPA Caclulations'!$C$6:$K$60,3,FALSE))=TRUE,"0",VLOOKUP($C10,'RPA Caclulations'!$C$6:$K$60,3,FALSE))</f>
        <v>3</v>
      </c>
      <c r="E10" s="21">
        <f>IF(ISNA(VLOOKUP($C10,'Mt. Sima Canada Cup BA'!$A$17:$I$100,9,FALSE))=TRUE,"0",VLOOKUP($C10,'Mt. Sima Canada Cup BA'!$A$17:$I$100,9,FALSE))</f>
        <v>0</v>
      </c>
      <c r="F10" s="21">
        <f>IF(ISNA(VLOOKUP($C10,'Mt. Sima Canada Cup SS'!$A$17:$I$100,9,FALSE))=TRUE,"0",VLOOKUP($C10,'Mt. Sima Canada Cup SS'!$A$17:$I$100,9,FALSE))</f>
        <v>57</v>
      </c>
      <c r="G10" s="21" t="str">
        <f>IF(ISNA(VLOOKUP($C10,'CF TT Day 1'!$A$17:$I$100,9,FALSE))=TRUE,"0",VLOOKUP($C10,'CF TT Day 1'!$A$17:$I$100,9,FALSE))</f>
        <v>0</v>
      </c>
      <c r="H10" s="21" t="str">
        <f>IF(ISNA(VLOOKUP($C10,'CF TT Day 2'!$A$17:$I$100,9,FALSE))=TRUE,"0",VLOOKUP($C10,'CF TT Day 2'!$A$17:$I$100,9,FALSE))</f>
        <v>0</v>
      </c>
      <c r="I10" s="21" t="str">
        <f>IF(ISNA(VLOOKUP($C10,'Mammoth NorAM SS'!$A$17:$I$100,9,FALSE))=TRUE,"0",VLOOKUP($C10,'Mammoth NorAM SS'!$A$17:$I$100,9,FALSE))</f>
        <v>0</v>
      </c>
      <c r="J10" s="21">
        <f>IF(ISNA(VLOOKUP($C10,'BVSC TT Day 1'!$A$17:$I$100,9,FALSE))=TRUE,"0",VLOOKUP($C10,'BVSC TT Day 1'!$A$17:$I$100,9,FALSE))</f>
        <v>2</v>
      </c>
      <c r="K10" s="21">
        <f>IF(ISNA(VLOOKUP($C10,'BVSC TT Day 2'!$A$17:$I$100,9,FALSE))=TRUE,"0",VLOOKUP($C10,'BVSC TT Day 2'!$A$17:$I$100,9,FALSE))</f>
        <v>2</v>
      </c>
      <c r="L10" s="21" t="str">
        <f>IF(ISNA(VLOOKUP($C10,'Alpine Groms'!$A$17:$I$100,9,FALSE))=TRUE,"0",VLOOKUP($C10,'Alpine Groms'!$A$17:$I$100,9,FALSE))</f>
        <v>0</v>
      </c>
      <c r="M10" s="21" t="str">
        <f>IF(ISNA(VLOOKUP($C10,'Beaver Groms'!$A$17:$I$100,9,FALSE))=TRUE,"0",VLOOKUP($C10,'Beaver Groms'!$A$17:$I$100,9,FALSE))</f>
        <v>0</v>
      </c>
      <c r="N10" s="21" t="str">
        <f>IF(ISNA(VLOOKUP($C10,'Aspen Open SS'!$A$17:$I$100,9,FALSE))=TRUE,"0",VLOOKUP($C10,'Aspen Open SS'!$A$17:$I$100,9,FALSE))</f>
        <v>0</v>
      </c>
      <c r="O10" s="21" t="str">
        <f>IF(ISNA(VLOOKUP($C10,'Aspen Open BA'!$A$17:$I$100,9,FALSE))=TRUE,"0",VLOOKUP($C10,'Aspen Open BA'!$A$17:$I$100,9,FALSE))</f>
        <v>0</v>
      </c>
      <c r="P10" s="21">
        <f>IF(ISNA(VLOOKUP($C10,'TT Prov SS'!$A$17:$I$100,9,FALSE))=TRUE,"0",VLOOKUP($C10,'TT Prov SS'!$A$17:$I$100,9,FALSE))</f>
        <v>2</v>
      </c>
      <c r="Q10" s="21">
        <f>IF(ISNA(VLOOKUP($C10,'TT Prov HP'!$A$17:$I$100,9,FALSE))=TRUE,"0",VLOOKUP($C10,'TT Prov HP'!$A$17:$I$100,9,FALSE))</f>
        <v>1</v>
      </c>
      <c r="R10" s="21" t="str">
        <f>IF(ISNA(VLOOKUP($C10,'Calgary NorAm SS'!$A$17:$I$100,9,FALSE))=TRUE,"0",VLOOKUP($C10,'Calgary NorAm SS'!$A$17:$I$100,9,FALSE))</f>
        <v>0</v>
      </c>
      <c r="S10" s="21" t="str">
        <f>IF(ISNA(VLOOKUP($C10,'Calgary NorAm BA'!$A$17:$I$100,9,FALSE))=TRUE,"0",VLOOKUP($C10,'Calgary NorAm BA'!$A$17:$I$100,9,FALSE))</f>
        <v>0</v>
      </c>
      <c r="T10" s="21" t="str">
        <f>IF(ISNA(VLOOKUP($C10,'Calgary NorAm HP'!$A$17:$I$100,9,FALSE))=TRUE,"0",VLOOKUP($C10,'Calgary NorAm HP'!$A$17:$I$100,9,FALSE))</f>
        <v>0</v>
      </c>
      <c r="U10" s="21" t="str">
        <f>IF(ISNA(VLOOKUP($C10,'Park City NorAm BA'!$A$17:$I$100,9,FALSE))=TRUE,"0",VLOOKUP($C10,'Park City NorAm BA'!$A$17:$I$100,9,FALSE))</f>
        <v>0</v>
      </c>
      <c r="V10" s="21" t="str">
        <f>IF(ISNA(VLOOKUP($C10,'Park City NorAm SS d1'!$A$17:$I$100,9,FALSE))=TRUE,"0",VLOOKUP($C10,'Park City NorAm SS d1'!$A$17:$I$100,9,FALSE))</f>
        <v>0</v>
      </c>
      <c r="W10" s="21" t="str">
        <f>IF(ISNA(VLOOKUP($C10,'Park City NorAm SS d2'!$A$17:$I$100,9,FALSE))=TRUE,"0",VLOOKUP($C10,'Park City NorAm SS d2'!$A$17:$I$100,9,FALSE))</f>
        <v>0</v>
      </c>
      <c r="X10" s="21">
        <f>IF(ISNA(VLOOKUP($C10,'MSLM CC SS'!$A$17:$I$100,9,FALSE))=TRUE,"0",VLOOKUP($C10,'MSLM CC SS'!$A$17:$I$100,9,FALSE))</f>
        <v>35</v>
      </c>
    </row>
    <row r="11" spans="1:24" ht="16" customHeight="1" x14ac:dyDescent="0.15">
      <c r="A11" s="172" t="s">
        <v>59</v>
      </c>
      <c r="B11" s="172" t="s">
        <v>170</v>
      </c>
      <c r="C11" s="174" t="s">
        <v>52</v>
      </c>
      <c r="D11" s="84">
        <f>IF(ISNA(VLOOKUP($C11,'RPA Caclulations'!$C$6:$K$60,3,FALSE))=TRUE,"0",VLOOKUP($C11,'RPA Caclulations'!$C$6:$K$60,3,FALSE))</f>
        <v>4</v>
      </c>
      <c r="E11" s="21">
        <f>IF(ISNA(VLOOKUP($C11,'Mt. Sima Canada Cup BA'!$A$17:$I$100,9,FALSE))=TRUE,"0",VLOOKUP($C11,'Mt. Sima Canada Cup BA'!$A$17:$I$100,9,FALSE))</f>
        <v>0</v>
      </c>
      <c r="F11" s="21">
        <f>IF(ISNA(VLOOKUP($C11,'Mt. Sima Canada Cup SS'!$A$17:$I$100,9,FALSE))=TRUE,"0",VLOOKUP($C11,'Mt. Sima Canada Cup SS'!$A$17:$I$100,9,FALSE))</f>
        <v>24</v>
      </c>
      <c r="G11" s="21" t="str">
        <f>IF(ISNA(VLOOKUP($C11,'CF TT Day 1'!$A$17:$I$100,9,FALSE))=TRUE,"0",VLOOKUP($C11,'CF TT Day 1'!$A$17:$I$100,9,FALSE))</f>
        <v>0</v>
      </c>
      <c r="H11" s="21" t="str">
        <f>IF(ISNA(VLOOKUP($C11,'CF TT Day 2'!$A$17:$I$100,9,FALSE))=TRUE,"0",VLOOKUP($C11,'CF TT Day 2'!$A$17:$I$100,9,FALSE))</f>
        <v>0</v>
      </c>
      <c r="I11" s="21" t="str">
        <f>IF(ISNA(VLOOKUP($C11,'Mammoth NorAM SS'!$A$17:$I$100,9,FALSE))=TRUE,"0",VLOOKUP($C11,'Mammoth NorAM SS'!$A$17:$I$100,9,FALSE))</f>
        <v>0</v>
      </c>
      <c r="J11" s="21" t="str">
        <f>IF(ISNA(VLOOKUP($C11,'BVSC TT Day 1'!$A$17:$I$100,9,FALSE))=TRUE,"0",VLOOKUP($C11,'BVSC TT Day 1'!$A$17:$I$100,9,FALSE))</f>
        <v>0</v>
      </c>
      <c r="K11" s="21" t="str">
        <f>IF(ISNA(VLOOKUP($C11,'BVSC TT Day 2'!$A$17:$I$100,9,FALSE))=TRUE,"0",VLOOKUP($C11,'BVSC TT Day 2'!$A$17:$I$100,9,FALSE))</f>
        <v>0</v>
      </c>
      <c r="L11" s="21" t="str">
        <f>IF(ISNA(VLOOKUP($C11,'Alpine Groms'!$A$17:$I$100,9,FALSE))=TRUE,"0",VLOOKUP($C11,'Alpine Groms'!$A$17:$I$100,9,FALSE))</f>
        <v>0</v>
      </c>
      <c r="M11" s="21" t="str">
        <f>IF(ISNA(VLOOKUP($C11,'Beaver Groms'!$A$17:$I$100,9,FALSE))=TRUE,"0",VLOOKUP($C11,'Beaver Groms'!$A$17:$I$100,9,FALSE))</f>
        <v>0</v>
      </c>
      <c r="N11" s="21" t="str">
        <f>IF(ISNA(VLOOKUP($C11,'Aspen Open SS'!$A$17:$I$100,9,FALSE))=TRUE,"0",VLOOKUP($C11,'Aspen Open SS'!$A$17:$I$100,9,FALSE))</f>
        <v>0</v>
      </c>
      <c r="O11" s="21" t="str">
        <f>IF(ISNA(VLOOKUP($C11,'Aspen Open BA'!$A$17:$I$100,9,FALSE))=TRUE,"0",VLOOKUP($C11,'Aspen Open BA'!$A$17:$I$100,9,FALSE))</f>
        <v>0</v>
      </c>
      <c r="P11" s="21">
        <f>IF(ISNA(VLOOKUP($C11,'TT Prov SS'!$A$17:$I$100,9,FALSE))=TRUE,"0",VLOOKUP($C11,'TT Prov SS'!$A$17:$I$100,9,FALSE))</f>
        <v>3</v>
      </c>
      <c r="Q11" s="21">
        <f>IF(ISNA(VLOOKUP($C11,'TT Prov HP'!$A$17:$I$100,9,FALSE))=TRUE,"0",VLOOKUP($C11,'TT Prov HP'!$A$17:$I$100,9,FALSE))</f>
        <v>2</v>
      </c>
      <c r="R11" s="21" t="str">
        <f>IF(ISNA(VLOOKUP($C11,'Calgary NorAm SS'!$A$17:$I$100,9,FALSE))=TRUE,"0",VLOOKUP($C11,'Calgary NorAm SS'!$A$17:$I$100,9,FALSE))</f>
        <v>0</v>
      </c>
      <c r="S11" s="21" t="str">
        <f>IF(ISNA(VLOOKUP($C11,'Calgary NorAm BA'!$A$17:$I$100,9,FALSE))=TRUE,"0",VLOOKUP($C11,'Calgary NorAm BA'!$A$17:$I$100,9,FALSE))</f>
        <v>0</v>
      </c>
      <c r="T11" s="21" t="str">
        <f>IF(ISNA(VLOOKUP($C11,'Calgary NorAm HP'!$A$17:$I$100,9,FALSE))=TRUE,"0",VLOOKUP($C11,'Calgary NorAm HP'!$A$17:$I$100,9,FALSE))</f>
        <v>0</v>
      </c>
      <c r="U11" s="21" t="str">
        <f>IF(ISNA(VLOOKUP($C11,'Park City NorAm BA'!$A$17:$I$100,9,FALSE))=TRUE,"0",VLOOKUP($C11,'Park City NorAm BA'!$A$17:$I$100,9,FALSE))</f>
        <v>0</v>
      </c>
      <c r="V11" s="21" t="str">
        <f>IF(ISNA(VLOOKUP($C11,'Park City NorAm SS d1'!$A$17:$I$100,9,FALSE))=TRUE,"0",VLOOKUP($C11,'Park City NorAm SS d1'!$A$17:$I$100,9,FALSE))</f>
        <v>0</v>
      </c>
      <c r="W11" s="21" t="str">
        <f>IF(ISNA(VLOOKUP($C11,'Park City NorAm SS d2'!$A$17:$I$100,9,FALSE))=TRUE,"0",VLOOKUP($C11,'Park City NorAm SS d2'!$A$17:$I$100,9,FALSE))</f>
        <v>0</v>
      </c>
      <c r="X11" s="21">
        <f>IF(ISNA(VLOOKUP($C11,'MSLM CC SS'!$A$17:$I$100,9,FALSE))=TRUE,"0",VLOOKUP($C11,'MSLM CC SS'!$A$17:$I$100,9,FALSE))</f>
        <v>24</v>
      </c>
    </row>
    <row r="12" spans="1:24" ht="16" customHeight="1" x14ac:dyDescent="0.15">
      <c r="A12" s="172" t="s">
        <v>59</v>
      </c>
      <c r="B12" s="172" t="s">
        <v>262</v>
      </c>
      <c r="C12" s="176" t="s">
        <v>57</v>
      </c>
      <c r="D12" s="84">
        <f>IF(ISNA(VLOOKUP($C12,'RPA Caclulations'!$C$6:$K$60,3,FALSE))=TRUE,"0",VLOOKUP($C12,'RPA Caclulations'!$C$6:$K$60,3,FALSE))</f>
        <v>5</v>
      </c>
      <c r="E12" s="21">
        <f>IF(ISNA(VLOOKUP($C12,'Mt. Sima Canada Cup BA'!$A$17:$I$100,9,FALSE))=TRUE,"0",VLOOKUP($C12,'Mt. Sima Canada Cup BA'!$A$17:$I$100,9,FALSE))</f>
        <v>0</v>
      </c>
      <c r="F12" s="21">
        <f>IF(ISNA(VLOOKUP($C12,'Mt. Sima Canada Cup SS'!$A$17:$I$100,9,FALSE))=TRUE,"0",VLOOKUP($C12,'Mt. Sima Canada Cup SS'!$A$17:$I$100,9,FALSE))</f>
        <v>47</v>
      </c>
      <c r="G12" s="21" t="str">
        <f>IF(ISNA(VLOOKUP($C12,'CF TT Day 1'!$A$17:$I$100,9,FALSE))=TRUE,"0",VLOOKUP($C12,'CF TT Day 1'!$A$17:$I$100,9,FALSE))</f>
        <v>0</v>
      </c>
      <c r="H12" s="21" t="str">
        <f>IF(ISNA(VLOOKUP($C12,'CF TT Day 2'!$A$17:$I$100,9,FALSE))=TRUE,"0",VLOOKUP($C12,'CF TT Day 2'!$A$17:$I$100,9,FALSE))</f>
        <v>0</v>
      </c>
      <c r="I12" s="21" t="str">
        <f>IF(ISNA(VLOOKUP($C12,'Mammoth NorAM SS'!$A$17:$I$100,9,FALSE))=TRUE,"0",VLOOKUP($C12,'Mammoth NorAM SS'!$A$17:$I$100,9,FALSE))</f>
        <v>0</v>
      </c>
      <c r="J12" s="21">
        <f>IF(ISNA(VLOOKUP($C12,'BVSC TT Day 1'!$A$17:$I$100,9,FALSE))=TRUE,"0",VLOOKUP($C12,'BVSC TT Day 1'!$A$17:$I$100,9,FALSE))</f>
        <v>14</v>
      </c>
      <c r="K12" s="21">
        <f>IF(ISNA(VLOOKUP($C12,'BVSC TT Day 2'!$A$17:$I$100,9,FALSE))=TRUE,"0",VLOOKUP($C12,'BVSC TT Day 2'!$A$17:$I$100,9,FALSE))</f>
        <v>1</v>
      </c>
      <c r="L12" s="21" t="str">
        <f>IF(ISNA(VLOOKUP($C12,'Alpine Groms'!$A$17:$I$100,9,FALSE))=TRUE,"0",VLOOKUP($C12,'Alpine Groms'!$A$17:$I$100,9,FALSE))</f>
        <v>0</v>
      </c>
      <c r="M12" s="21" t="str">
        <f>IF(ISNA(VLOOKUP($C12,'Beaver Groms'!$A$17:$I$100,9,FALSE))=TRUE,"0",VLOOKUP($C12,'Beaver Groms'!$A$17:$I$100,9,FALSE))</f>
        <v>0</v>
      </c>
      <c r="N12" s="21" t="str">
        <f>IF(ISNA(VLOOKUP($C12,'Aspen Open SS'!$A$17:$I$100,9,FALSE))=TRUE,"0",VLOOKUP($C12,'Aspen Open SS'!$A$17:$I$100,9,FALSE))</f>
        <v>0</v>
      </c>
      <c r="O12" s="21" t="str">
        <f>IF(ISNA(VLOOKUP($C12,'Aspen Open BA'!$A$17:$I$100,9,FALSE))=TRUE,"0",VLOOKUP($C12,'Aspen Open BA'!$A$17:$I$100,9,FALSE))</f>
        <v>0</v>
      </c>
      <c r="P12" s="21">
        <f>IF(ISNA(VLOOKUP($C12,'TT Prov SS'!$A$17:$I$100,9,FALSE))=TRUE,"0",VLOOKUP($C12,'TT Prov SS'!$A$17:$I$100,9,FALSE))</f>
        <v>5</v>
      </c>
      <c r="Q12" s="21" t="str">
        <f>IF(ISNA(VLOOKUP($C12,'TT Prov HP'!$A$17:$I$100,9,FALSE))=TRUE,"0",VLOOKUP($C12,'TT Prov HP'!$A$17:$I$100,9,FALSE))</f>
        <v>0</v>
      </c>
      <c r="R12" s="21" t="str">
        <f>IF(ISNA(VLOOKUP($C12,'Calgary NorAm SS'!$A$17:$I$100,9,FALSE))=TRUE,"0",VLOOKUP($C12,'Calgary NorAm SS'!$A$17:$I$100,9,FALSE))</f>
        <v>0</v>
      </c>
      <c r="S12" s="21" t="str">
        <f>IF(ISNA(VLOOKUP($C12,'Calgary NorAm BA'!$A$17:$I$100,9,FALSE))=TRUE,"0",VLOOKUP($C12,'Calgary NorAm BA'!$A$17:$I$100,9,FALSE))</f>
        <v>0</v>
      </c>
      <c r="T12" s="21" t="str">
        <f>IF(ISNA(VLOOKUP($C12,'Calgary NorAm HP'!$A$17:$I$100,9,FALSE))=TRUE,"0",VLOOKUP($C12,'Calgary NorAm HP'!$A$17:$I$100,9,FALSE))</f>
        <v>0</v>
      </c>
      <c r="U12" s="21" t="str">
        <f>IF(ISNA(VLOOKUP($C12,'Park City NorAm BA'!$A$17:$I$100,9,FALSE))=TRUE,"0",VLOOKUP($C12,'Park City NorAm BA'!$A$17:$I$100,9,FALSE))</f>
        <v>0</v>
      </c>
      <c r="V12" s="21" t="str">
        <f>IF(ISNA(VLOOKUP($C12,'Park City NorAm SS d1'!$A$17:$I$100,9,FALSE))=TRUE,"0",VLOOKUP($C12,'Park City NorAm SS d1'!$A$17:$I$100,9,FALSE))</f>
        <v>0</v>
      </c>
      <c r="W12" s="21" t="str">
        <f>IF(ISNA(VLOOKUP($C12,'Park City NorAm SS d2'!$A$17:$I$100,9,FALSE))=TRUE,"0",VLOOKUP($C12,'Park City NorAm SS d2'!$A$17:$I$100,9,FALSE))</f>
        <v>0</v>
      </c>
      <c r="X12" s="21" t="str">
        <f>IF(ISNA(VLOOKUP($C12,'MSLM CC SS'!$A$17:$I$100,9,FALSE))=TRUE,"0",VLOOKUP($C12,'MSLM CC SS'!$A$17:$I$100,9,FALSE))</f>
        <v>0</v>
      </c>
    </row>
    <row r="13" spans="1:24" ht="16" customHeight="1" x14ac:dyDescent="0.15">
      <c r="A13" s="172" t="s">
        <v>59</v>
      </c>
      <c r="B13" s="172" t="s">
        <v>262</v>
      </c>
      <c r="C13" s="177" t="s">
        <v>68</v>
      </c>
      <c r="D13" s="84">
        <f>IF(ISNA(VLOOKUP($C13,'RPA Caclulations'!$C$6:$K$60,3,FALSE))=TRUE,"0",VLOOKUP($C13,'RPA Caclulations'!$C$6:$K$60,3,FALSE))</f>
        <v>6</v>
      </c>
      <c r="E13" s="21" t="str">
        <f>IF(ISNA(VLOOKUP($C13,'Mt. Sima Canada Cup BA'!$A$17:$I$100,9,FALSE))=TRUE,"0",VLOOKUP($C13,'Mt. Sima Canada Cup BA'!$A$17:$I$100,9,FALSE))</f>
        <v>0</v>
      </c>
      <c r="F13" s="21" t="str">
        <f>IF(ISNA(VLOOKUP($C13,'Mt. Sima Canada Cup SS'!$A$17:$I$100,9,FALSE))=TRUE,"0",VLOOKUP($C13,'Mt. Sima Canada Cup SS'!$A$17:$I$100,9,FALSE))</f>
        <v>0</v>
      </c>
      <c r="G13" s="21">
        <f>IF(ISNA(VLOOKUP($C13,'CF TT Day 1'!$A$17:$I$100,9,FALSE))=TRUE,"0",VLOOKUP($C13,'CF TT Day 1'!$A$17:$I$100,9,FALSE))</f>
        <v>3</v>
      </c>
      <c r="H13" s="21">
        <f>IF(ISNA(VLOOKUP($C13,'CF TT Day 2'!$A$17:$I$100,9,FALSE))=TRUE,"0",VLOOKUP($C13,'CF TT Day 2'!$A$17:$I$100,9,FALSE))</f>
        <v>2</v>
      </c>
      <c r="I13" s="21" t="str">
        <f>IF(ISNA(VLOOKUP($C13,'Mammoth NorAM SS'!$A$17:$I$100,9,FALSE))=TRUE,"0",VLOOKUP($C13,'Mammoth NorAM SS'!$A$17:$I$100,9,FALSE))</f>
        <v>0</v>
      </c>
      <c r="J13" s="21">
        <f>IF(ISNA(VLOOKUP($C13,'BVSC TT Day 1'!$A$17:$I$100,9,FALSE))=TRUE,"0",VLOOKUP($C13,'BVSC TT Day 1'!$A$17:$I$100,9,FALSE))</f>
        <v>4</v>
      </c>
      <c r="K13" s="21">
        <f>IF(ISNA(VLOOKUP($C13,'BVSC TT Day 2'!$A$17:$I$100,9,FALSE))=TRUE,"0",VLOOKUP($C13,'BVSC TT Day 2'!$A$17:$I$100,9,FALSE))</f>
        <v>7</v>
      </c>
      <c r="L13" s="21" t="str">
        <f>IF(ISNA(VLOOKUP($C13,'Alpine Groms'!$A$17:$I$100,9,FALSE))=TRUE,"0",VLOOKUP($C13,'Alpine Groms'!$A$17:$I$100,9,FALSE))</f>
        <v>0</v>
      </c>
      <c r="M13" s="21" t="str">
        <f>IF(ISNA(VLOOKUP($C13,'Beaver Groms'!$A$17:$I$100,9,FALSE))=TRUE,"0",VLOOKUP($C13,'Beaver Groms'!$A$17:$I$100,9,FALSE))</f>
        <v>0</v>
      </c>
      <c r="N13" s="21" t="str">
        <f>IF(ISNA(VLOOKUP($C13,'Aspen Open SS'!$A$17:$I$100,9,FALSE))=TRUE,"0",VLOOKUP($C13,'Aspen Open SS'!$A$17:$I$100,9,FALSE))</f>
        <v>0</v>
      </c>
      <c r="O13" s="21" t="str">
        <f>IF(ISNA(VLOOKUP($C13,'Aspen Open BA'!$A$17:$I$100,9,FALSE))=TRUE,"0",VLOOKUP($C13,'Aspen Open BA'!$A$17:$I$100,9,FALSE))</f>
        <v>0</v>
      </c>
      <c r="P13" s="21">
        <f>IF(ISNA(VLOOKUP($C13,'TT Prov SS'!$A$17:$I$100,9,FALSE))=TRUE,"0",VLOOKUP($C13,'TT Prov SS'!$A$17:$I$100,9,FALSE))</f>
        <v>7</v>
      </c>
      <c r="Q13" s="21">
        <f>IF(ISNA(VLOOKUP($C13,'TT Prov HP'!$A$17:$I$100,9,FALSE))=TRUE,"0",VLOOKUP($C13,'TT Prov HP'!$A$17:$I$100,9,FALSE))</f>
        <v>4</v>
      </c>
      <c r="R13" s="21" t="str">
        <f>IF(ISNA(VLOOKUP($C13,'Calgary NorAm SS'!$A$17:$I$100,9,FALSE))=TRUE,"0",VLOOKUP($C13,'Calgary NorAm SS'!$A$17:$I$100,9,FALSE))</f>
        <v>0</v>
      </c>
      <c r="S13" s="21" t="str">
        <f>IF(ISNA(VLOOKUP($C13,'Calgary NorAm BA'!$A$17:$I$100,9,FALSE))=TRUE,"0",VLOOKUP($C13,'Calgary NorAm BA'!$A$17:$I$100,9,FALSE))</f>
        <v>0</v>
      </c>
      <c r="T13" s="21" t="str">
        <f>IF(ISNA(VLOOKUP($C13,'Calgary NorAm HP'!$A$17:$I$100,9,FALSE))=TRUE,"0",VLOOKUP($C13,'Calgary NorAm HP'!$A$17:$I$100,9,FALSE))</f>
        <v>0</v>
      </c>
      <c r="U13" s="21" t="str">
        <f>IF(ISNA(VLOOKUP($C13,'Park City NorAm BA'!$A$17:$I$100,9,FALSE))=TRUE,"0",VLOOKUP($C13,'Park City NorAm BA'!$A$17:$I$100,9,FALSE))</f>
        <v>0</v>
      </c>
      <c r="V13" s="21" t="str">
        <f>IF(ISNA(VLOOKUP($C13,'Park City NorAm SS d1'!$A$17:$I$100,9,FALSE))=TRUE,"0",VLOOKUP($C13,'Park City NorAm SS d1'!$A$17:$I$100,9,FALSE))</f>
        <v>0</v>
      </c>
      <c r="W13" s="21" t="str">
        <f>IF(ISNA(VLOOKUP($C13,'Park City NorAm SS d2'!$A$17:$I$100,9,FALSE))=TRUE,"0",VLOOKUP($C13,'Park City NorAm SS d2'!$A$17:$I$100,9,FALSE))</f>
        <v>0</v>
      </c>
      <c r="X13" s="21">
        <f>IF(ISNA(VLOOKUP($C13,'MSLM CC SS'!$A$17:$I$100,9,FALSE))=TRUE,"0",VLOOKUP($C13,'MSLM CC SS'!$A$17:$I$100,9,FALSE))</f>
        <v>12</v>
      </c>
    </row>
    <row r="14" spans="1:24" ht="16" customHeight="1" x14ac:dyDescent="0.15">
      <c r="A14" s="172" t="s">
        <v>55</v>
      </c>
      <c r="B14" s="172" t="s">
        <v>177</v>
      </c>
      <c r="C14" s="178" t="s">
        <v>60</v>
      </c>
      <c r="D14" s="84">
        <f>IF(ISNA(VLOOKUP($C14,'RPA Caclulations'!$C$6:$K$60,3,FALSE))=TRUE,"0",VLOOKUP($C14,'RPA Caclulations'!$C$6:$K$60,3,FALSE))</f>
        <v>7</v>
      </c>
      <c r="E14" s="21" t="str">
        <f>IF(ISNA(VLOOKUP($C14,'Mt. Sima Canada Cup BA'!$A$17:$I$100,9,FALSE))=TRUE,"0",VLOOKUP($C14,'Mt. Sima Canada Cup BA'!$A$17:$I$100,9,FALSE))</f>
        <v>DNS</v>
      </c>
      <c r="F14" s="21" t="str">
        <f>IF(ISNA(VLOOKUP($C14,'Mt. Sima Canada Cup SS'!$A$17:$I$100,9,FALSE))=TRUE,"0",VLOOKUP($C14,'Mt. Sima Canada Cup SS'!$A$17:$I$100,9,FALSE))</f>
        <v>0</v>
      </c>
      <c r="G14" s="21">
        <f>IF(ISNA(VLOOKUP($C14,'CF TT Day 1'!$A$17:$I$100,9,FALSE))=TRUE,"0",VLOOKUP($C14,'CF TT Day 1'!$A$17:$I$100,9,FALSE))</f>
        <v>6</v>
      </c>
      <c r="H14" s="21">
        <f>IF(ISNA(VLOOKUP($C14,'CF TT Day 2'!$A$17:$I$100,9,FALSE))=TRUE,"0",VLOOKUP($C14,'CF TT Day 2'!$A$17:$I$100,9,FALSE))</f>
        <v>6</v>
      </c>
      <c r="I14" s="21" t="str">
        <f>IF(ISNA(VLOOKUP($C14,'Mammoth NorAM SS'!$A$17:$I$100,9,FALSE))=TRUE,"0",VLOOKUP($C14,'Mammoth NorAM SS'!$A$17:$I$100,9,FALSE))</f>
        <v>0</v>
      </c>
      <c r="J14" s="21">
        <f>IF(ISNA(VLOOKUP($C14,'BVSC TT Day 1'!$A$17:$I$100,9,FALSE))=TRUE,"0",VLOOKUP($C14,'BVSC TT Day 1'!$A$17:$I$100,9,FALSE))</f>
        <v>3</v>
      </c>
      <c r="K14" s="21">
        <f>IF(ISNA(VLOOKUP($C14,'BVSC TT Day 2'!$A$17:$I$100,9,FALSE))=TRUE,"0",VLOOKUP($C14,'BVSC TT Day 2'!$A$17:$I$100,9,FALSE))</f>
        <v>4</v>
      </c>
      <c r="L14" s="21" t="str">
        <f>IF(ISNA(VLOOKUP($C14,'Alpine Groms'!$A$17:$I$100,9,FALSE))=TRUE,"0",VLOOKUP($C14,'Alpine Groms'!$A$17:$I$100,9,FALSE))</f>
        <v>0</v>
      </c>
      <c r="M14" s="21" t="str">
        <f>IF(ISNA(VLOOKUP($C14,'Beaver Groms'!$A$17:$I$100,9,FALSE))=TRUE,"0",VLOOKUP($C14,'Beaver Groms'!$A$17:$I$100,9,FALSE))</f>
        <v>0</v>
      </c>
      <c r="N14" s="21" t="str">
        <f>IF(ISNA(VLOOKUP($C14,'Aspen Open SS'!$A$17:$I$100,9,FALSE))=TRUE,"0",VLOOKUP($C14,'Aspen Open SS'!$A$17:$I$100,9,FALSE))</f>
        <v>0</v>
      </c>
      <c r="O14" s="21" t="str">
        <f>IF(ISNA(VLOOKUP($C14,'Aspen Open BA'!$A$17:$I$100,9,FALSE))=TRUE,"0",VLOOKUP($C14,'Aspen Open BA'!$A$17:$I$100,9,FALSE))</f>
        <v>0</v>
      </c>
      <c r="P14" s="21">
        <f>IF(ISNA(VLOOKUP($C14,'TT Prov SS'!$A$17:$I$100,9,FALSE))=TRUE,"0",VLOOKUP($C14,'TT Prov SS'!$A$17:$I$100,9,FALSE))</f>
        <v>4</v>
      </c>
      <c r="Q14" s="21">
        <f>IF(ISNA(VLOOKUP($C14,'TT Prov HP'!$A$17:$I$100,9,FALSE))=TRUE,"0",VLOOKUP($C14,'TT Prov HP'!$A$17:$I$100,9,FALSE))</f>
        <v>27</v>
      </c>
      <c r="R14" s="21" t="str">
        <f>IF(ISNA(VLOOKUP($C14,'Calgary NorAm SS'!$A$17:$I$100,9,FALSE))=TRUE,"0",VLOOKUP($C14,'Calgary NorAm SS'!$A$17:$I$100,9,FALSE))</f>
        <v>0</v>
      </c>
      <c r="S14" s="21" t="str">
        <f>IF(ISNA(VLOOKUP($C14,'Calgary NorAm BA'!$A$17:$I$100,9,FALSE))=TRUE,"0",VLOOKUP($C14,'Calgary NorAm BA'!$A$17:$I$100,9,FALSE))</f>
        <v>0</v>
      </c>
      <c r="T14" s="21" t="str">
        <f>IF(ISNA(VLOOKUP($C14,'Calgary NorAm HP'!$A$17:$I$100,9,FALSE))=TRUE,"0",VLOOKUP($C14,'Calgary NorAm HP'!$A$17:$I$100,9,FALSE))</f>
        <v>0</v>
      </c>
      <c r="U14" s="21" t="str">
        <f>IF(ISNA(VLOOKUP($C14,'Park City NorAm BA'!$A$17:$I$100,9,FALSE))=TRUE,"0",VLOOKUP($C14,'Park City NorAm BA'!$A$17:$I$100,9,FALSE))</f>
        <v>0</v>
      </c>
      <c r="V14" s="21" t="str">
        <f>IF(ISNA(VLOOKUP($C14,'Park City NorAm SS d1'!$A$17:$I$100,9,FALSE))=TRUE,"0",VLOOKUP($C14,'Park City NorAm SS d1'!$A$17:$I$100,9,FALSE))</f>
        <v>0</v>
      </c>
      <c r="W14" s="21" t="str">
        <f>IF(ISNA(VLOOKUP($C14,'Park City NorAm SS d2'!$A$17:$I$100,9,FALSE))=TRUE,"0",VLOOKUP($C14,'Park City NorAm SS d2'!$A$17:$I$100,9,FALSE))</f>
        <v>0</v>
      </c>
      <c r="X14" s="21" t="str">
        <f>IF(ISNA(VLOOKUP($C14,'MSLM CC SS'!$A$17:$I$100,9,FALSE))=TRUE,"0",VLOOKUP($C14,'MSLM CC SS'!$A$17:$I$100,9,FALSE))</f>
        <v>0</v>
      </c>
    </row>
    <row r="15" spans="1:24" ht="16" customHeight="1" x14ac:dyDescent="0.15">
      <c r="A15" s="172" t="s">
        <v>55</v>
      </c>
      <c r="B15" s="172" t="s">
        <v>170</v>
      </c>
      <c r="C15" s="174" t="s">
        <v>56</v>
      </c>
      <c r="D15" s="84">
        <f>IF(ISNA(VLOOKUP($C15,'RPA Caclulations'!$C$6:$K$60,3,FALSE))=TRUE,"0",VLOOKUP($C15,'RPA Caclulations'!$C$6:$K$60,3,FALSE))</f>
        <v>8</v>
      </c>
      <c r="E15" s="21" t="str">
        <f>IF(ISNA(VLOOKUP($C15,'Mt. Sima Canada Cup BA'!$A$17:$I$100,9,FALSE))=TRUE,"0",VLOOKUP($C15,'Mt. Sima Canada Cup BA'!$A$17:$I$100,9,FALSE))</f>
        <v>DNS</v>
      </c>
      <c r="F15" s="21">
        <f>IF(ISNA(VLOOKUP($C15,'Mt. Sima Canada Cup SS'!$A$17:$I$100,9,FALSE))=TRUE,"0",VLOOKUP($C15,'Mt. Sima Canada Cup SS'!$A$17:$I$100,9,FALSE))</f>
        <v>37</v>
      </c>
      <c r="G15" s="21">
        <f>IF(ISNA(VLOOKUP($C15,'CF TT Day 1'!$A$17:$I$100,9,FALSE))=TRUE,"0",VLOOKUP($C15,'CF TT Day 1'!$A$17:$I$100,9,FALSE))</f>
        <v>2</v>
      </c>
      <c r="H15" s="21">
        <f>IF(ISNA(VLOOKUP($C15,'CF TT Day 2'!$A$17:$I$100,9,FALSE))=TRUE,"0",VLOOKUP($C15,'CF TT Day 2'!$A$17:$I$100,9,FALSE))</f>
        <v>1</v>
      </c>
      <c r="I15" s="21" t="str">
        <f>IF(ISNA(VLOOKUP($C15,'Mammoth NorAM SS'!$A$17:$I$100,9,FALSE))=TRUE,"0",VLOOKUP($C15,'Mammoth NorAM SS'!$A$17:$I$100,9,FALSE))</f>
        <v>0</v>
      </c>
      <c r="J15" s="21">
        <f>IF(ISNA(VLOOKUP($C15,'BVSC TT Day 1'!$A$17:$I$100,9,FALSE))=TRUE,"0",VLOOKUP($C15,'BVSC TT Day 1'!$A$17:$I$100,9,FALSE))</f>
        <v>10</v>
      </c>
      <c r="K15" s="21">
        <f>IF(ISNA(VLOOKUP($C15,'BVSC TT Day 2'!$A$17:$I$100,9,FALSE))=TRUE,"0",VLOOKUP($C15,'BVSC TT Day 2'!$A$17:$I$100,9,FALSE))</f>
        <v>10</v>
      </c>
      <c r="L15" s="21" t="str">
        <f>IF(ISNA(VLOOKUP($C15,'Alpine Groms'!$A$17:$I$100,9,FALSE))=TRUE,"0",VLOOKUP($C15,'Alpine Groms'!$A$17:$I$100,9,FALSE))</f>
        <v>0</v>
      </c>
      <c r="M15" s="21" t="str">
        <f>IF(ISNA(VLOOKUP($C15,'Beaver Groms'!$A$17:$I$100,9,FALSE))=TRUE,"0",VLOOKUP($C15,'Beaver Groms'!$A$17:$I$100,9,FALSE))</f>
        <v>0</v>
      </c>
      <c r="N15" s="21" t="str">
        <f>IF(ISNA(VLOOKUP($C15,'Aspen Open SS'!$A$17:$I$100,9,FALSE))=TRUE,"0",VLOOKUP($C15,'Aspen Open SS'!$A$17:$I$100,9,FALSE))</f>
        <v>0</v>
      </c>
      <c r="O15" s="21" t="str">
        <f>IF(ISNA(VLOOKUP($C15,'Aspen Open BA'!$A$17:$I$100,9,FALSE))=TRUE,"0",VLOOKUP($C15,'Aspen Open BA'!$A$17:$I$100,9,FALSE))</f>
        <v>0</v>
      </c>
      <c r="P15" s="21">
        <f>IF(ISNA(VLOOKUP($C15,'TT Prov SS'!$A$17:$I$100,9,FALSE))=TRUE,"0",VLOOKUP($C15,'TT Prov SS'!$A$17:$I$100,9,FALSE))</f>
        <v>48</v>
      </c>
      <c r="Q15" s="21">
        <f>IF(ISNA(VLOOKUP($C15,'TT Prov HP'!$A$17:$I$100,9,FALSE))=TRUE,"0",VLOOKUP($C15,'TT Prov HP'!$A$17:$I$100,9,FALSE))</f>
        <v>22</v>
      </c>
      <c r="R15" s="21" t="str">
        <f>IF(ISNA(VLOOKUP($C15,'Calgary NorAm SS'!$A$17:$I$100,9,FALSE))=TRUE,"0",VLOOKUP($C15,'Calgary NorAm SS'!$A$17:$I$100,9,FALSE))</f>
        <v>0</v>
      </c>
      <c r="S15" s="21" t="str">
        <f>IF(ISNA(VLOOKUP($C15,'Calgary NorAm BA'!$A$17:$I$100,9,FALSE))=TRUE,"0",VLOOKUP($C15,'Calgary NorAm BA'!$A$17:$I$100,9,FALSE))</f>
        <v>0</v>
      </c>
      <c r="T15" s="21" t="str">
        <f>IF(ISNA(VLOOKUP($C15,'Calgary NorAm HP'!$A$17:$I$100,9,FALSE))=TRUE,"0",VLOOKUP($C15,'Calgary NorAm HP'!$A$17:$I$100,9,FALSE))</f>
        <v>0</v>
      </c>
      <c r="U15" s="21" t="str">
        <f>IF(ISNA(VLOOKUP($C15,'Park City NorAm BA'!$A$17:$I$100,9,FALSE))=TRUE,"0",VLOOKUP($C15,'Park City NorAm BA'!$A$17:$I$100,9,FALSE))</f>
        <v>0</v>
      </c>
      <c r="V15" s="21" t="str">
        <f>IF(ISNA(VLOOKUP($C15,'Park City NorAm SS d1'!$A$17:$I$100,9,FALSE))=TRUE,"0",VLOOKUP($C15,'Park City NorAm SS d1'!$A$17:$I$100,9,FALSE))</f>
        <v>0</v>
      </c>
      <c r="W15" s="21" t="str">
        <f>IF(ISNA(VLOOKUP($C15,'Park City NorAm SS d2'!$A$17:$I$100,9,FALSE))=TRUE,"0",VLOOKUP($C15,'Park City NorAm SS d2'!$A$17:$I$100,9,FALSE))</f>
        <v>0</v>
      </c>
      <c r="X15" s="21" t="str">
        <f>IF(ISNA(VLOOKUP($C15,'MSLM CC SS'!$A$17:$I$100,9,FALSE))=TRUE,"0",VLOOKUP($C15,'MSLM CC SS'!$A$17:$I$100,9,FALSE))</f>
        <v>0</v>
      </c>
    </row>
    <row r="16" spans="1:24" ht="16" customHeight="1" x14ac:dyDescent="0.15">
      <c r="A16" s="172" t="s">
        <v>55</v>
      </c>
      <c r="B16" s="172" t="s">
        <v>177</v>
      </c>
      <c r="C16" s="174" t="s">
        <v>69</v>
      </c>
      <c r="D16" s="84">
        <f>IF(ISNA(VLOOKUP($C16,'RPA Caclulations'!$C$6:$K$60,3,FALSE))=TRUE,"0",VLOOKUP($C16,'RPA Caclulations'!$C$6:$K$60,3,FALSE))</f>
        <v>9</v>
      </c>
      <c r="E16" s="21" t="str">
        <f>IF(ISNA(VLOOKUP($C16,'Mt. Sima Canada Cup BA'!$A$17:$I$100,9,FALSE))=TRUE,"0",VLOOKUP($C16,'Mt. Sima Canada Cup BA'!$A$17:$I$100,9,FALSE))</f>
        <v>0</v>
      </c>
      <c r="F16" s="21" t="str">
        <f>IF(ISNA(VLOOKUP($C16,'Mt. Sima Canada Cup SS'!$A$17:$I$100,9,FALSE))=TRUE,"0",VLOOKUP($C16,'Mt. Sima Canada Cup SS'!$A$17:$I$100,9,FALSE))</f>
        <v>0</v>
      </c>
      <c r="G16" s="21">
        <f>IF(ISNA(VLOOKUP($C16,'CF TT Day 1'!$A$17:$I$100,9,FALSE))=TRUE,"0",VLOOKUP($C16,'CF TT Day 1'!$A$17:$I$100,9,FALSE))</f>
        <v>5</v>
      </c>
      <c r="H16" s="21">
        <f>IF(ISNA(VLOOKUP($C16,'CF TT Day 2'!$A$17:$I$100,9,FALSE))=TRUE,"0",VLOOKUP($C16,'CF TT Day 2'!$A$17:$I$100,9,FALSE))</f>
        <v>4</v>
      </c>
      <c r="I16" s="21" t="str">
        <f>IF(ISNA(VLOOKUP($C16,'Mammoth NorAM SS'!$A$17:$I$100,9,FALSE))=TRUE,"0",VLOOKUP($C16,'Mammoth NorAM SS'!$A$17:$I$100,9,FALSE))</f>
        <v>0</v>
      </c>
      <c r="J16" s="21">
        <f>IF(ISNA(VLOOKUP($C16,'BVSC TT Day 1'!$A$17:$I$100,9,FALSE))=TRUE,"0",VLOOKUP($C16,'BVSC TT Day 1'!$A$17:$I$100,9,FALSE))</f>
        <v>8</v>
      </c>
      <c r="K16" s="21">
        <f>IF(ISNA(VLOOKUP($C16,'BVSC TT Day 2'!$A$17:$I$100,9,FALSE))=TRUE,"0",VLOOKUP($C16,'BVSC TT Day 2'!$A$17:$I$100,9,FALSE))</f>
        <v>15</v>
      </c>
      <c r="L16" s="21" t="str">
        <f>IF(ISNA(VLOOKUP($C16,'Alpine Groms'!$A$17:$I$100,9,FALSE))=TRUE,"0",VLOOKUP($C16,'Alpine Groms'!$A$17:$I$100,9,FALSE))</f>
        <v>0</v>
      </c>
      <c r="M16" s="21" t="str">
        <f>IF(ISNA(VLOOKUP($C16,'Beaver Groms'!$A$17:$I$100,9,FALSE))=TRUE,"0",VLOOKUP($C16,'Beaver Groms'!$A$17:$I$100,9,FALSE))</f>
        <v>0</v>
      </c>
      <c r="N16" s="21" t="str">
        <f>IF(ISNA(VLOOKUP($C16,'Aspen Open SS'!$A$17:$I$100,9,FALSE))=TRUE,"0",VLOOKUP($C16,'Aspen Open SS'!$A$17:$I$100,9,FALSE))</f>
        <v>0</v>
      </c>
      <c r="O16" s="21" t="str">
        <f>IF(ISNA(VLOOKUP($C16,'Aspen Open BA'!$A$17:$I$100,9,FALSE))=TRUE,"0",VLOOKUP($C16,'Aspen Open BA'!$A$17:$I$100,9,FALSE))</f>
        <v>0</v>
      </c>
      <c r="P16" s="21">
        <f>IF(ISNA(VLOOKUP($C16,'TT Prov SS'!$A$17:$I$100,9,FALSE))=TRUE,"0",VLOOKUP($C16,'TT Prov SS'!$A$17:$I$100,9,FALSE))</f>
        <v>8</v>
      </c>
      <c r="Q16" s="21">
        <f>IF(ISNA(VLOOKUP($C16,'TT Prov HP'!$A$17:$I$100,9,FALSE))=TRUE,"0",VLOOKUP($C16,'TT Prov HP'!$A$17:$I$100,9,FALSE))</f>
        <v>12</v>
      </c>
      <c r="R16" s="21" t="str">
        <f>IF(ISNA(VLOOKUP($C16,'Calgary NorAm SS'!$A$17:$I$100,9,FALSE))=TRUE,"0",VLOOKUP($C16,'Calgary NorAm SS'!$A$17:$I$100,9,FALSE))</f>
        <v>0</v>
      </c>
      <c r="S16" s="21" t="str">
        <f>IF(ISNA(VLOOKUP($C16,'Calgary NorAm BA'!$A$17:$I$100,9,FALSE))=TRUE,"0",VLOOKUP($C16,'Calgary NorAm BA'!$A$17:$I$100,9,FALSE))</f>
        <v>0</v>
      </c>
      <c r="T16" s="21" t="str">
        <f>IF(ISNA(VLOOKUP($C16,'Calgary NorAm HP'!$A$17:$I$100,9,FALSE))=TRUE,"0",VLOOKUP($C16,'Calgary NorAm HP'!$A$17:$I$100,9,FALSE))</f>
        <v>0</v>
      </c>
      <c r="U16" s="21" t="str">
        <f>IF(ISNA(VLOOKUP($C16,'Park City NorAm BA'!$A$17:$I$100,9,FALSE))=TRUE,"0",VLOOKUP($C16,'Park City NorAm BA'!$A$17:$I$100,9,FALSE))</f>
        <v>0</v>
      </c>
      <c r="V16" s="21" t="str">
        <f>IF(ISNA(VLOOKUP($C16,'Park City NorAm SS d1'!$A$17:$I$100,9,FALSE))=TRUE,"0",VLOOKUP($C16,'Park City NorAm SS d1'!$A$17:$I$100,9,FALSE))</f>
        <v>0</v>
      </c>
      <c r="W16" s="21" t="str">
        <f>IF(ISNA(VLOOKUP($C16,'Park City NorAm SS d2'!$A$17:$I$100,9,FALSE))=TRUE,"0",VLOOKUP($C16,'Park City NorAm SS d2'!$A$17:$I$100,9,FALSE))</f>
        <v>0</v>
      </c>
      <c r="X16" s="21" t="str">
        <f>IF(ISNA(VLOOKUP($C16,'MSLM CC SS'!$A$17:$I$100,9,FALSE))=TRUE,"0",VLOOKUP($C16,'MSLM CC SS'!$A$17:$I$100,9,FALSE))</f>
        <v>0</v>
      </c>
    </row>
    <row r="17" spans="1:24" ht="16" customHeight="1" x14ac:dyDescent="0.15">
      <c r="A17" s="172" t="s">
        <v>55</v>
      </c>
      <c r="B17" s="172" t="s">
        <v>177</v>
      </c>
      <c r="C17" s="179" t="s">
        <v>67</v>
      </c>
      <c r="D17" s="84">
        <f>IF(ISNA(VLOOKUP($C17,'RPA Caclulations'!$C$6:$K$60,3,FALSE))=TRUE,"0",VLOOKUP($C17,'RPA Caclulations'!$C$6:$K$60,3,FALSE))</f>
        <v>10</v>
      </c>
      <c r="E17" s="21" t="str">
        <f>IF(ISNA(VLOOKUP($C17,'Mt. Sima Canada Cup BA'!$A$17:$I$100,9,FALSE))=TRUE,"0",VLOOKUP($C17,'Mt. Sima Canada Cup BA'!$A$17:$I$100,9,FALSE))</f>
        <v>0</v>
      </c>
      <c r="F17" s="21" t="str">
        <f>IF(ISNA(VLOOKUP($C17,'Mt. Sima Canada Cup SS'!$A$17:$I$100,9,FALSE))=TRUE,"0",VLOOKUP($C17,'Mt. Sima Canada Cup SS'!$A$17:$I$100,9,FALSE))</f>
        <v>0</v>
      </c>
      <c r="G17" s="21">
        <f>IF(ISNA(VLOOKUP($C17,'CF TT Day 1'!$A$17:$I$100,9,FALSE))=TRUE,"0",VLOOKUP($C17,'CF TT Day 1'!$A$17:$I$100,9,FALSE))</f>
        <v>1</v>
      </c>
      <c r="H17" s="21">
        <f>IF(ISNA(VLOOKUP($C17,'CF TT Day 2'!$A$17:$I$100,9,FALSE))=TRUE,"0",VLOOKUP($C17,'CF TT Day 2'!$A$17:$I$100,9,FALSE))</f>
        <v>14</v>
      </c>
      <c r="I17" s="21" t="str">
        <f>IF(ISNA(VLOOKUP($C17,'Mammoth NorAM SS'!$A$17:$I$100,9,FALSE))=TRUE,"0",VLOOKUP($C17,'Mammoth NorAM SS'!$A$17:$I$100,9,FALSE))</f>
        <v>0</v>
      </c>
      <c r="J17" s="21">
        <f>IF(ISNA(VLOOKUP($C17,'BVSC TT Day 1'!$A$17:$I$100,9,FALSE))=TRUE,"0",VLOOKUP($C17,'BVSC TT Day 1'!$A$17:$I$100,9,FALSE))</f>
        <v>20</v>
      </c>
      <c r="K17" s="21">
        <f>IF(ISNA(VLOOKUP($C17,'BVSC TT Day 2'!$A$17:$I$100,9,FALSE))=TRUE,"0",VLOOKUP($C17,'BVSC TT Day 2'!$A$17:$I$100,9,FALSE))</f>
        <v>17</v>
      </c>
      <c r="L17" s="21" t="str">
        <f>IF(ISNA(VLOOKUP($C17,'Alpine Groms'!$A$17:$I$100,9,FALSE))=TRUE,"0",VLOOKUP($C17,'Alpine Groms'!$A$17:$I$100,9,FALSE))</f>
        <v>0</v>
      </c>
      <c r="M17" s="21" t="str">
        <f>IF(ISNA(VLOOKUP($C17,'Beaver Groms'!$A$17:$I$100,9,FALSE))=TRUE,"0",VLOOKUP($C17,'Beaver Groms'!$A$17:$I$100,9,FALSE))</f>
        <v>0</v>
      </c>
      <c r="N17" s="21" t="str">
        <f>IF(ISNA(VLOOKUP($C17,'Aspen Open SS'!$A$17:$I$100,9,FALSE))=TRUE,"0",VLOOKUP($C17,'Aspen Open SS'!$A$17:$I$100,9,FALSE))</f>
        <v>0</v>
      </c>
      <c r="O17" s="21" t="str">
        <f>IF(ISNA(VLOOKUP($C17,'Aspen Open BA'!$A$17:$I$100,9,FALSE))=TRUE,"0",VLOOKUP($C17,'Aspen Open BA'!$A$17:$I$100,9,FALSE))</f>
        <v>0</v>
      </c>
      <c r="P17" s="21">
        <f>IF(ISNA(VLOOKUP($C17,'TT Prov SS'!$A$17:$I$100,9,FALSE))=TRUE,"0",VLOOKUP($C17,'TT Prov SS'!$A$17:$I$100,9,FALSE))</f>
        <v>15</v>
      </c>
      <c r="Q17" s="21">
        <f>IF(ISNA(VLOOKUP($C17,'TT Prov HP'!$A$17:$I$100,9,FALSE))=TRUE,"0",VLOOKUP($C17,'TT Prov HP'!$A$17:$I$100,9,FALSE))</f>
        <v>7</v>
      </c>
      <c r="R17" s="21" t="str">
        <f>IF(ISNA(VLOOKUP($C17,'Calgary NorAm SS'!$A$17:$I$100,9,FALSE))=TRUE,"0",VLOOKUP($C17,'Calgary NorAm SS'!$A$17:$I$100,9,FALSE))</f>
        <v>0</v>
      </c>
      <c r="S17" s="21" t="str">
        <f>IF(ISNA(VLOOKUP($C17,'Calgary NorAm BA'!$A$17:$I$100,9,FALSE))=TRUE,"0",VLOOKUP($C17,'Calgary NorAm BA'!$A$17:$I$100,9,FALSE))</f>
        <v>0</v>
      </c>
      <c r="T17" s="21" t="str">
        <f>IF(ISNA(VLOOKUP($C17,'Calgary NorAm HP'!$A$17:$I$100,9,FALSE))=TRUE,"0",VLOOKUP($C17,'Calgary NorAm HP'!$A$17:$I$100,9,FALSE))</f>
        <v>0</v>
      </c>
      <c r="U17" s="21" t="str">
        <f>IF(ISNA(VLOOKUP($C17,'Park City NorAm BA'!$A$17:$I$100,9,FALSE))=TRUE,"0",VLOOKUP($C17,'Park City NorAm BA'!$A$17:$I$100,9,FALSE))</f>
        <v>0</v>
      </c>
      <c r="V17" s="21" t="str">
        <f>IF(ISNA(VLOOKUP($C17,'Park City NorAm SS d1'!$A$17:$I$100,9,FALSE))=TRUE,"0",VLOOKUP($C17,'Park City NorAm SS d1'!$A$17:$I$100,9,FALSE))</f>
        <v>0</v>
      </c>
      <c r="W17" s="21" t="str">
        <f>IF(ISNA(VLOOKUP($C17,'Park City NorAm SS d2'!$A$17:$I$100,9,FALSE))=TRUE,"0",VLOOKUP($C17,'Park City NorAm SS d2'!$A$17:$I$100,9,FALSE))</f>
        <v>0</v>
      </c>
      <c r="X17" s="21" t="str">
        <f>IF(ISNA(VLOOKUP($C17,'MSLM CC SS'!$A$17:$I$100,9,FALSE))=TRUE,"0",VLOOKUP($C17,'MSLM CC SS'!$A$17:$I$100,9,FALSE))</f>
        <v>0</v>
      </c>
    </row>
    <row r="18" spans="1:24" ht="16" customHeight="1" x14ac:dyDescent="0.15">
      <c r="A18" s="172" t="s">
        <v>44</v>
      </c>
      <c r="B18" s="172" t="s">
        <v>262</v>
      </c>
      <c r="C18" s="174" t="s">
        <v>72</v>
      </c>
      <c r="D18" s="84">
        <f>IF(ISNA(VLOOKUP($C18,'RPA Caclulations'!$C$6:$K$60,3,FALSE))=TRUE,"0",VLOOKUP($C18,'RPA Caclulations'!$C$6:$K$60,3,FALSE))</f>
        <v>11</v>
      </c>
      <c r="E18" s="21" t="str">
        <f>IF(ISNA(VLOOKUP($C18,'Mt. Sima Canada Cup BA'!$A$17:$I$100,9,FALSE))=TRUE,"0",VLOOKUP($C18,'Mt. Sima Canada Cup BA'!$A$17:$I$100,9,FALSE))</f>
        <v>0</v>
      </c>
      <c r="F18" s="21" t="str">
        <f>IF(ISNA(VLOOKUP($C18,'Mt. Sima Canada Cup SS'!$A$17:$I$100,9,FALSE))=TRUE,"0",VLOOKUP($C18,'Mt. Sima Canada Cup SS'!$A$17:$I$100,9,FALSE))</f>
        <v>0</v>
      </c>
      <c r="G18" s="21">
        <f>IF(ISNA(VLOOKUP($C18,'CF TT Day 1'!$A$17:$I$100,9,FALSE))=TRUE,"0",VLOOKUP($C18,'CF TT Day 1'!$A$17:$I$100,9,FALSE))</f>
        <v>8</v>
      </c>
      <c r="H18" s="21">
        <f>IF(ISNA(VLOOKUP($C18,'CF TT Day 2'!$A$17:$I$100,9,FALSE))=TRUE,"0",VLOOKUP($C18,'CF TT Day 2'!$A$17:$I$100,9,FALSE))</f>
        <v>23</v>
      </c>
      <c r="I18" s="21" t="str">
        <f>IF(ISNA(VLOOKUP($C18,'Mammoth NorAM SS'!$A$17:$I$100,9,FALSE))=TRUE,"0",VLOOKUP($C18,'Mammoth NorAM SS'!$A$17:$I$100,9,FALSE))</f>
        <v>0</v>
      </c>
      <c r="J18" s="21">
        <f>IF(ISNA(VLOOKUP($C18,'BVSC TT Day 1'!$A$17:$I$100,9,FALSE))=TRUE,"0",VLOOKUP($C18,'BVSC TT Day 1'!$A$17:$I$100,9,FALSE))</f>
        <v>11</v>
      </c>
      <c r="K18" s="21">
        <f>IF(ISNA(VLOOKUP($C18,'BVSC TT Day 2'!$A$17:$I$100,9,FALSE))=TRUE,"0",VLOOKUP($C18,'BVSC TT Day 2'!$A$17:$I$100,9,FALSE))</f>
        <v>13</v>
      </c>
      <c r="L18" s="21" t="str">
        <f>IF(ISNA(VLOOKUP($C18,'Alpine Groms'!$A$17:$I$100,9,FALSE))=TRUE,"0",VLOOKUP($C18,'Alpine Groms'!$A$17:$I$100,9,FALSE))</f>
        <v>0</v>
      </c>
      <c r="M18" s="21" t="str">
        <f>IF(ISNA(VLOOKUP($C18,'Beaver Groms'!$A$17:$I$100,9,FALSE))=TRUE,"0",VLOOKUP($C18,'Beaver Groms'!$A$17:$I$100,9,FALSE))</f>
        <v>0</v>
      </c>
      <c r="N18" s="21" t="str">
        <f>IF(ISNA(VLOOKUP($C18,'Aspen Open SS'!$A$17:$I$100,9,FALSE))=TRUE,"0",VLOOKUP($C18,'Aspen Open SS'!$A$17:$I$100,9,FALSE))</f>
        <v>0</v>
      </c>
      <c r="O18" s="21" t="str">
        <f>IF(ISNA(VLOOKUP($C18,'Aspen Open BA'!$A$17:$I$100,9,FALSE))=TRUE,"0",VLOOKUP($C18,'Aspen Open BA'!$A$17:$I$100,9,FALSE))</f>
        <v>0</v>
      </c>
      <c r="P18" s="21">
        <f>IF(ISNA(VLOOKUP($C18,'TT Prov SS'!$A$17:$I$100,9,FALSE))=TRUE,"0",VLOOKUP($C18,'TT Prov SS'!$A$17:$I$100,9,FALSE))</f>
        <v>12</v>
      </c>
      <c r="Q18" s="21">
        <f>IF(ISNA(VLOOKUP($C18,'TT Prov HP'!$A$17:$I$100,9,FALSE))=TRUE,"0",VLOOKUP($C18,'TT Prov HP'!$A$17:$I$100,9,FALSE))</f>
        <v>5</v>
      </c>
      <c r="R18" s="21" t="str">
        <f>IF(ISNA(VLOOKUP($C18,'Calgary NorAm SS'!$A$17:$I$100,9,FALSE))=TRUE,"0",VLOOKUP($C18,'Calgary NorAm SS'!$A$17:$I$100,9,FALSE))</f>
        <v>0</v>
      </c>
      <c r="S18" s="21" t="str">
        <f>IF(ISNA(VLOOKUP($C18,'Calgary NorAm BA'!$A$17:$I$100,9,FALSE))=TRUE,"0",VLOOKUP($C18,'Calgary NorAm BA'!$A$17:$I$100,9,FALSE))</f>
        <v>0</v>
      </c>
      <c r="T18" s="21" t="str">
        <f>IF(ISNA(VLOOKUP($C18,'Calgary NorAm HP'!$A$17:$I$100,9,FALSE))=TRUE,"0",VLOOKUP($C18,'Calgary NorAm HP'!$A$17:$I$100,9,FALSE))</f>
        <v>0</v>
      </c>
      <c r="U18" s="21" t="str">
        <f>IF(ISNA(VLOOKUP($C18,'Park City NorAm BA'!$A$17:$I$100,9,FALSE))=TRUE,"0",VLOOKUP($C18,'Park City NorAm BA'!$A$17:$I$100,9,FALSE))</f>
        <v>0</v>
      </c>
      <c r="V18" s="21" t="str">
        <f>IF(ISNA(VLOOKUP($C18,'Park City NorAm SS d1'!$A$17:$I$100,9,FALSE))=TRUE,"0",VLOOKUP($C18,'Park City NorAm SS d1'!$A$17:$I$100,9,FALSE))</f>
        <v>0</v>
      </c>
      <c r="W18" s="21" t="str">
        <f>IF(ISNA(VLOOKUP($C18,'Park City NorAm SS d2'!$A$17:$I$100,9,FALSE))=TRUE,"0",VLOOKUP($C18,'Park City NorAm SS d2'!$A$17:$I$100,9,FALSE))</f>
        <v>0</v>
      </c>
      <c r="X18" s="21">
        <f>IF(ISNA(VLOOKUP($C18,'MSLM CC SS'!$A$17:$I$100,9,FALSE))=TRUE,"0",VLOOKUP($C18,'MSLM CC SS'!$A$17:$I$100,9,FALSE))</f>
        <v>43</v>
      </c>
    </row>
    <row r="19" spans="1:24" ht="16" customHeight="1" x14ac:dyDescent="0.15">
      <c r="A19" s="172" t="s">
        <v>44</v>
      </c>
      <c r="B19" s="172" t="s">
        <v>170</v>
      </c>
      <c r="C19" s="174" t="s">
        <v>74</v>
      </c>
      <c r="D19" s="84">
        <f>IF(ISNA(VLOOKUP($C19,'RPA Caclulations'!$C$6:$K$60,3,FALSE))=TRUE,"0",VLOOKUP($C19,'RPA Caclulations'!$C$6:$K$60,3,FALSE))</f>
        <v>12</v>
      </c>
      <c r="E19" s="21" t="str">
        <f>IF(ISNA(VLOOKUP($C19,'Mt. Sima Canada Cup BA'!$A$17:$I$100,9,FALSE))=TRUE,"0",VLOOKUP($C19,'Mt. Sima Canada Cup BA'!$A$17:$I$100,9,FALSE))</f>
        <v>0</v>
      </c>
      <c r="F19" s="21" t="str">
        <f>IF(ISNA(VLOOKUP($C19,'Mt. Sima Canada Cup SS'!$A$17:$I$100,9,FALSE))=TRUE,"0",VLOOKUP($C19,'Mt. Sima Canada Cup SS'!$A$17:$I$100,9,FALSE))</f>
        <v>0</v>
      </c>
      <c r="G19" s="21">
        <f>IF(ISNA(VLOOKUP($C19,'CF TT Day 1'!$A$17:$I$100,9,FALSE))=TRUE,"0",VLOOKUP($C19,'CF TT Day 1'!$A$17:$I$100,9,FALSE))</f>
        <v>11</v>
      </c>
      <c r="H19" s="21">
        <f>IF(ISNA(VLOOKUP($C19,'CF TT Day 2'!$A$17:$I$100,9,FALSE))=TRUE,"0",VLOOKUP($C19,'CF TT Day 2'!$A$17:$I$100,9,FALSE))</f>
        <v>35</v>
      </c>
      <c r="I19" s="21" t="str">
        <f>IF(ISNA(VLOOKUP($C19,'Mammoth NorAM SS'!$A$17:$I$100,9,FALSE))=TRUE,"0",VLOOKUP($C19,'Mammoth NorAM SS'!$A$17:$I$100,9,FALSE))</f>
        <v>0</v>
      </c>
      <c r="J19" s="21">
        <f>IF(ISNA(VLOOKUP($C19,'BVSC TT Day 1'!$A$17:$I$100,9,FALSE))=TRUE,"0",VLOOKUP($C19,'BVSC TT Day 1'!$A$17:$I$100,9,FALSE))</f>
        <v>7</v>
      </c>
      <c r="K19" s="21">
        <f>IF(ISNA(VLOOKUP($C19,'BVSC TT Day 2'!$A$17:$I$100,9,FALSE))=TRUE,"0",VLOOKUP($C19,'BVSC TT Day 2'!$A$17:$I$100,9,FALSE))</f>
        <v>9</v>
      </c>
      <c r="L19" s="21" t="str">
        <f>IF(ISNA(VLOOKUP($C19,'Alpine Groms'!$A$17:$I$100,9,FALSE))=TRUE,"0",VLOOKUP($C19,'Alpine Groms'!$A$17:$I$100,9,FALSE))</f>
        <v>0</v>
      </c>
      <c r="M19" s="21" t="str">
        <f>IF(ISNA(VLOOKUP($C19,'Beaver Groms'!$A$17:$I$100,9,FALSE))=TRUE,"0",VLOOKUP($C19,'Beaver Groms'!$A$17:$I$100,9,FALSE))</f>
        <v>0</v>
      </c>
      <c r="N19" s="21" t="str">
        <f>IF(ISNA(VLOOKUP($C19,'Aspen Open SS'!$A$17:$I$100,9,FALSE))=TRUE,"0",VLOOKUP($C19,'Aspen Open SS'!$A$17:$I$100,9,FALSE))</f>
        <v>0</v>
      </c>
      <c r="O19" s="21" t="str">
        <f>IF(ISNA(VLOOKUP($C19,'Aspen Open BA'!$A$17:$I$100,9,FALSE))=TRUE,"0",VLOOKUP($C19,'Aspen Open BA'!$A$17:$I$100,9,FALSE))</f>
        <v>0</v>
      </c>
      <c r="P19" s="21">
        <f>IF(ISNA(VLOOKUP($C19,'TT Prov SS'!$A$17:$I$100,9,FALSE))=TRUE,"0",VLOOKUP($C19,'TT Prov SS'!$A$17:$I$100,9,FALSE))</f>
        <v>6</v>
      </c>
      <c r="Q19" s="21">
        <f>IF(ISNA(VLOOKUP($C19,'TT Prov HP'!$A$17:$I$100,9,FALSE))=TRUE,"0",VLOOKUP($C19,'TT Prov HP'!$A$17:$I$100,9,FALSE))</f>
        <v>14</v>
      </c>
      <c r="R19" s="21" t="str">
        <f>IF(ISNA(VLOOKUP($C19,'Calgary NorAm SS'!$A$17:$I$100,9,FALSE))=TRUE,"0",VLOOKUP($C19,'Calgary NorAm SS'!$A$17:$I$100,9,FALSE))</f>
        <v>0</v>
      </c>
      <c r="S19" s="21" t="str">
        <f>IF(ISNA(VLOOKUP($C19,'Calgary NorAm BA'!$A$17:$I$100,9,FALSE))=TRUE,"0",VLOOKUP($C19,'Calgary NorAm BA'!$A$17:$I$100,9,FALSE))</f>
        <v>0</v>
      </c>
      <c r="T19" s="21" t="str">
        <f>IF(ISNA(VLOOKUP($C19,'Calgary NorAm HP'!$A$17:$I$100,9,FALSE))=TRUE,"0",VLOOKUP($C19,'Calgary NorAm HP'!$A$17:$I$100,9,FALSE))</f>
        <v>0</v>
      </c>
      <c r="U19" s="21" t="str">
        <f>IF(ISNA(VLOOKUP($C19,'Park City NorAm BA'!$A$17:$I$100,9,FALSE))=TRUE,"0",VLOOKUP($C19,'Park City NorAm BA'!$A$17:$I$100,9,FALSE))</f>
        <v>0</v>
      </c>
      <c r="V19" s="21" t="str">
        <f>IF(ISNA(VLOOKUP($C19,'Park City NorAm SS d1'!$A$17:$I$100,9,FALSE))=TRUE,"0",VLOOKUP($C19,'Park City NorAm SS d1'!$A$17:$I$100,9,FALSE))</f>
        <v>0</v>
      </c>
      <c r="W19" s="21" t="str">
        <f>IF(ISNA(VLOOKUP($C19,'Park City NorAm SS d2'!$A$17:$I$100,9,FALSE))=TRUE,"0",VLOOKUP($C19,'Park City NorAm SS d2'!$A$17:$I$100,9,FALSE))</f>
        <v>0</v>
      </c>
      <c r="X19" s="21" t="str">
        <f>IF(ISNA(VLOOKUP($C19,'MSLM CC SS'!$A$17:$I$100,9,FALSE))=TRUE,"0",VLOOKUP($C19,'MSLM CC SS'!$A$17:$I$100,9,FALSE))</f>
        <v>0</v>
      </c>
    </row>
    <row r="20" spans="1:24" ht="16" customHeight="1" x14ac:dyDescent="0.15">
      <c r="A20" s="172" t="s">
        <v>55</v>
      </c>
      <c r="B20" s="172" t="s">
        <v>177</v>
      </c>
      <c r="C20" s="180" t="s">
        <v>70</v>
      </c>
      <c r="D20" s="84">
        <f>IF(ISNA(VLOOKUP($C20,'RPA Caclulations'!$C$6:$K$60,3,FALSE))=TRUE,"0",VLOOKUP($C20,'RPA Caclulations'!$C$6:$K$60,3,FALSE))</f>
        <v>13</v>
      </c>
      <c r="E20" s="21" t="str">
        <f>IF(ISNA(VLOOKUP($C20,'Mt. Sima Canada Cup BA'!$A$17:$I$100,9,FALSE))=TRUE,"0",VLOOKUP($C20,'Mt. Sima Canada Cup BA'!$A$17:$I$100,9,FALSE))</f>
        <v>0</v>
      </c>
      <c r="F20" s="21" t="str">
        <f>IF(ISNA(VLOOKUP($C20,'Mt. Sima Canada Cup SS'!$A$17:$I$100,9,FALSE))=TRUE,"0",VLOOKUP($C20,'Mt. Sima Canada Cup SS'!$A$17:$I$100,9,FALSE))</f>
        <v>0</v>
      </c>
      <c r="G20" s="21">
        <f>IF(ISNA(VLOOKUP($C20,'CF TT Day 1'!$A$17:$I$100,9,FALSE))=TRUE,"0",VLOOKUP($C20,'CF TT Day 1'!$A$17:$I$100,9,FALSE))</f>
        <v>7</v>
      </c>
      <c r="H20" s="21">
        <f>IF(ISNA(VLOOKUP($C20,'CF TT Day 2'!$A$17:$I$100,9,FALSE))=TRUE,"0",VLOOKUP($C20,'CF TT Day 2'!$A$17:$I$100,9,FALSE))</f>
        <v>5</v>
      </c>
      <c r="I20" s="21" t="str">
        <f>IF(ISNA(VLOOKUP($C20,'Mammoth NorAM SS'!$A$17:$I$100,9,FALSE))=TRUE,"0",VLOOKUP($C20,'Mammoth NorAM SS'!$A$17:$I$100,9,FALSE))</f>
        <v>0</v>
      </c>
      <c r="J20" s="21">
        <f>IF(ISNA(VLOOKUP($C20,'BVSC TT Day 1'!$A$17:$I$100,9,FALSE))=TRUE,"0",VLOOKUP($C20,'BVSC TT Day 1'!$A$17:$I$100,9,FALSE))</f>
        <v>9</v>
      </c>
      <c r="K20" s="21">
        <f>IF(ISNA(VLOOKUP($C20,'BVSC TT Day 2'!$A$17:$I$100,9,FALSE))=TRUE,"0",VLOOKUP($C20,'BVSC TT Day 2'!$A$17:$I$100,9,FALSE))</f>
        <v>12</v>
      </c>
      <c r="L20" s="21" t="str">
        <f>IF(ISNA(VLOOKUP($C20,'Alpine Groms'!$A$17:$I$100,9,FALSE))=TRUE,"0",VLOOKUP($C20,'Alpine Groms'!$A$17:$I$100,9,FALSE))</f>
        <v>0</v>
      </c>
      <c r="M20" s="21" t="str">
        <f>IF(ISNA(VLOOKUP($C20,'Beaver Groms'!$A$17:$I$100,9,FALSE))=TRUE,"0",VLOOKUP($C20,'Beaver Groms'!$A$17:$I$100,9,FALSE))</f>
        <v>0</v>
      </c>
      <c r="N20" s="21" t="str">
        <f>IF(ISNA(VLOOKUP($C20,'Aspen Open SS'!$A$17:$I$100,9,FALSE))=TRUE,"0",VLOOKUP($C20,'Aspen Open SS'!$A$17:$I$100,9,FALSE))</f>
        <v>0</v>
      </c>
      <c r="O20" s="21" t="str">
        <f>IF(ISNA(VLOOKUP($C20,'Aspen Open BA'!$A$17:$I$100,9,FALSE))=TRUE,"0",VLOOKUP($C20,'Aspen Open BA'!$A$17:$I$100,9,FALSE))</f>
        <v>0</v>
      </c>
      <c r="P20" s="21">
        <f>IF(ISNA(VLOOKUP($C20,'TT Prov SS'!$A$17:$I$100,9,FALSE))=TRUE,"0",VLOOKUP($C20,'TT Prov SS'!$A$17:$I$100,9,FALSE))</f>
        <v>9</v>
      </c>
      <c r="Q20" s="21" t="str">
        <f>IF(ISNA(VLOOKUP($C20,'TT Prov HP'!$A$17:$I$100,9,FALSE))=TRUE,"0",VLOOKUP($C20,'TT Prov HP'!$A$17:$I$100,9,FALSE))</f>
        <v>0</v>
      </c>
      <c r="R20" s="21" t="str">
        <f>IF(ISNA(VLOOKUP($C20,'Calgary NorAm SS'!$A$17:$I$100,9,FALSE))=TRUE,"0",VLOOKUP($C20,'Calgary NorAm SS'!$A$17:$I$100,9,FALSE))</f>
        <v>0</v>
      </c>
      <c r="S20" s="21" t="str">
        <f>IF(ISNA(VLOOKUP($C20,'Calgary NorAm BA'!$A$17:$I$100,9,FALSE))=TRUE,"0",VLOOKUP($C20,'Calgary NorAm BA'!$A$17:$I$100,9,FALSE))</f>
        <v>0</v>
      </c>
      <c r="T20" s="21" t="str">
        <f>IF(ISNA(VLOOKUP($C20,'Calgary NorAm HP'!$A$17:$I$100,9,FALSE))=TRUE,"0",VLOOKUP($C20,'Calgary NorAm HP'!$A$17:$I$100,9,FALSE))</f>
        <v>0</v>
      </c>
      <c r="U20" s="21" t="str">
        <f>IF(ISNA(VLOOKUP($C20,'Park City NorAm BA'!$A$17:$I$100,9,FALSE))=TRUE,"0",VLOOKUP($C20,'Park City NorAm BA'!$A$17:$I$100,9,FALSE))</f>
        <v>0</v>
      </c>
      <c r="V20" s="21" t="str">
        <f>IF(ISNA(VLOOKUP($C20,'Park City NorAm SS d1'!$A$17:$I$100,9,FALSE))=TRUE,"0",VLOOKUP($C20,'Park City NorAm SS d1'!$A$17:$I$100,9,FALSE))</f>
        <v>0</v>
      </c>
      <c r="W20" s="21" t="str">
        <f>IF(ISNA(VLOOKUP($C20,'Park City NorAm SS d2'!$A$17:$I$100,9,FALSE))=TRUE,"0",VLOOKUP($C20,'Park City NorAm SS d2'!$A$17:$I$100,9,FALSE))</f>
        <v>0</v>
      </c>
      <c r="X20" s="21" t="str">
        <f>IF(ISNA(VLOOKUP($C20,'MSLM CC SS'!$A$17:$I$100,9,FALSE))=TRUE,"0",VLOOKUP($C20,'MSLM CC SS'!$A$17:$I$100,9,FALSE))</f>
        <v>0</v>
      </c>
    </row>
    <row r="21" spans="1:24" ht="16" customHeight="1" x14ac:dyDescent="0.15">
      <c r="A21" s="172" t="s">
        <v>44</v>
      </c>
      <c r="B21" s="172" t="s">
        <v>177</v>
      </c>
      <c r="C21" s="175" t="s">
        <v>77</v>
      </c>
      <c r="D21" s="84">
        <f>IF(ISNA(VLOOKUP($C21,'RPA Caclulations'!$C$6:$K$60,3,FALSE))=TRUE,"0",VLOOKUP($C21,'RPA Caclulations'!$C$6:$K$60,3,FALSE))</f>
        <v>14</v>
      </c>
      <c r="E21" s="21" t="str">
        <f>IF(ISNA(VLOOKUP($C21,'Mt. Sima Canada Cup BA'!$A$17:$I$100,9,FALSE))=TRUE,"0",VLOOKUP($C21,'Mt. Sima Canada Cup BA'!$A$17:$I$100,9,FALSE))</f>
        <v>0</v>
      </c>
      <c r="F21" s="21" t="str">
        <f>IF(ISNA(VLOOKUP($C21,'Mt. Sima Canada Cup SS'!$A$17:$I$100,9,FALSE))=TRUE,"0",VLOOKUP($C21,'Mt. Sima Canada Cup SS'!$A$17:$I$100,9,FALSE))</f>
        <v>0</v>
      </c>
      <c r="G21" s="21">
        <f>IF(ISNA(VLOOKUP($C21,'CF TT Day 1'!$A$17:$I$100,9,FALSE))=TRUE,"0",VLOOKUP($C21,'CF TT Day 1'!$A$17:$I$100,9,FALSE))</f>
        <v>16</v>
      </c>
      <c r="H21" s="21">
        <f>IF(ISNA(VLOOKUP($C21,'CF TT Day 2'!$A$17:$I$100,9,FALSE))=TRUE,"0",VLOOKUP($C21,'CF TT Day 2'!$A$17:$I$100,9,FALSE))</f>
        <v>13</v>
      </c>
      <c r="I21" s="21" t="str">
        <f>IF(ISNA(VLOOKUP($C21,'Mammoth NorAM SS'!$A$17:$I$100,9,FALSE))=TRUE,"0",VLOOKUP($C21,'Mammoth NorAM SS'!$A$17:$I$100,9,FALSE))</f>
        <v>0</v>
      </c>
      <c r="J21" s="21">
        <f>IF(ISNA(VLOOKUP($C21,'BVSC TT Day 1'!$A$17:$I$100,9,FALSE))=TRUE,"0",VLOOKUP($C21,'BVSC TT Day 1'!$A$17:$I$100,9,FALSE))</f>
        <v>45</v>
      </c>
      <c r="K21" s="21">
        <f>IF(ISNA(VLOOKUP($C21,'BVSC TT Day 2'!$A$17:$I$100,9,FALSE))=TRUE,"0",VLOOKUP($C21,'BVSC TT Day 2'!$A$17:$I$100,9,FALSE))</f>
        <v>21</v>
      </c>
      <c r="L21" s="21" t="str">
        <f>IF(ISNA(VLOOKUP($C21,'Alpine Groms'!$A$17:$I$100,9,FALSE))=TRUE,"0",VLOOKUP($C21,'Alpine Groms'!$A$17:$I$100,9,FALSE))</f>
        <v>0</v>
      </c>
      <c r="M21" s="21" t="str">
        <f>IF(ISNA(VLOOKUP($C21,'Beaver Groms'!$A$17:$I$100,9,FALSE))=TRUE,"0",VLOOKUP($C21,'Beaver Groms'!$A$17:$I$100,9,FALSE))</f>
        <v>0</v>
      </c>
      <c r="N21" s="21" t="str">
        <f>IF(ISNA(VLOOKUP($C21,'Aspen Open SS'!$A$17:$I$100,9,FALSE))=TRUE,"0",VLOOKUP($C21,'Aspen Open SS'!$A$17:$I$100,9,FALSE))</f>
        <v>0</v>
      </c>
      <c r="O21" s="21" t="str">
        <f>IF(ISNA(VLOOKUP($C21,'Aspen Open BA'!$A$17:$I$100,9,FALSE))=TRUE,"0",VLOOKUP($C21,'Aspen Open BA'!$A$17:$I$100,9,FALSE))</f>
        <v>0</v>
      </c>
      <c r="P21" s="21">
        <f>IF(ISNA(VLOOKUP($C21,'TT Prov SS'!$A$17:$I$100,9,FALSE))=TRUE,"0",VLOOKUP($C21,'TT Prov SS'!$A$17:$I$100,9,FALSE))</f>
        <v>13</v>
      </c>
      <c r="Q21" s="21">
        <f>IF(ISNA(VLOOKUP($C21,'TT Prov HP'!$A$17:$I$100,9,FALSE))=TRUE,"0",VLOOKUP($C21,'TT Prov HP'!$A$17:$I$100,9,FALSE))</f>
        <v>8</v>
      </c>
      <c r="R21" s="21" t="str">
        <f>IF(ISNA(VLOOKUP($C21,'Calgary NorAm SS'!$A$17:$I$100,9,FALSE))=TRUE,"0",VLOOKUP($C21,'Calgary NorAm SS'!$A$17:$I$100,9,FALSE))</f>
        <v>0</v>
      </c>
      <c r="S21" s="21" t="str">
        <f>IF(ISNA(VLOOKUP($C21,'Calgary NorAm BA'!$A$17:$I$100,9,FALSE))=TRUE,"0",VLOOKUP($C21,'Calgary NorAm BA'!$A$17:$I$100,9,FALSE))</f>
        <v>0</v>
      </c>
      <c r="T21" s="21" t="str">
        <f>IF(ISNA(VLOOKUP($C21,'Calgary NorAm HP'!$A$17:$I$100,9,FALSE))=TRUE,"0",VLOOKUP($C21,'Calgary NorAm HP'!$A$17:$I$100,9,FALSE))</f>
        <v>0</v>
      </c>
      <c r="U21" s="21" t="str">
        <f>IF(ISNA(VLOOKUP($C21,'Park City NorAm BA'!$A$17:$I$100,9,FALSE))=TRUE,"0",VLOOKUP($C21,'Park City NorAm BA'!$A$17:$I$100,9,FALSE))</f>
        <v>0</v>
      </c>
      <c r="V21" s="21" t="str">
        <f>IF(ISNA(VLOOKUP($C21,'Park City NorAm SS d1'!$A$17:$I$100,9,FALSE))=TRUE,"0",VLOOKUP($C21,'Park City NorAm SS d1'!$A$17:$I$100,9,FALSE))</f>
        <v>0</v>
      </c>
      <c r="W21" s="21" t="str">
        <f>IF(ISNA(VLOOKUP($C21,'Park City NorAm SS d2'!$A$17:$I$100,9,FALSE))=TRUE,"0",VLOOKUP($C21,'Park City NorAm SS d2'!$A$17:$I$100,9,FALSE))</f>
        <v>0</v>
      </c>
      <c r="X21" s="21" t="str">
        <f>IF(ISNA(VLOOKUP($C21,'MSLM CC SS'!$A$17:$I$100,9,FALSE))=TRUE,"0",VLOOKUP($C21,'MSLM CC SS'!$A$17:$I$100,9,FALSE))</f>
        <v>0</v>
      </c>
    </row>
    <row r="22" spans="1:24" ht="16" customHeight="1" x14ac:dyDescent="0.15">
      <c r="A22" s="172" t="s">
        <v>44</v>
      </c>
      <c r="B22" s="172" t="s">
        <v>177</v>
      </c>
      <c r="C22" s="174" t="s">
        <v>73</v>
      </c>
      <c r="D22" s="84">
        <f>IF(ISNA(VLOOKUP($C22,'RPA Caclulations'!$C$6:$K$60,3,FALSE))=TRUE,"0",VLOOKUP($C22,'RPA Caclulations'!$C$6:$K$60,3,FALSE))</f>
        <v>15</v>
      </c>
      <c r="E22" s="21" t="str">
        <f>IF(ISNA(VLOOKUP($C22,'Mt. Sima Canada Cup BA'!$A$17:$I$100,9,FALSE))=TRUE,"0",VLOOKUP($C22,'Mt. Sima Canada Cup BA'!$A$17:$I$100,9,FALSE))</f>
        <v>0</v>
      </c>
      <c r="F22" s="21" t="str">
        <f>IF(ISNA(VLOOKUP($C22,'Mt. Sima Canada Cup SS'!$A$17:$I$100,9,FALSE))=TRUE,"0",VLOOKUP($C22,'Mt. Sima Canada Cup SS'!$A$17:$I$100,9,FALSE))</f>
        <v>0</v>
      </c>
      <c r="G22" s="21">
        <f>IF(ISNA(VLOOKUP($C22,'CF TT Day 1'!$A$17:$I$100,9,FALSE))=TRUE,"0",VLOOKUP($C22,'CF TT Day 1'!$A$17:$I$100,9,FALSE))</f>
        <v>10</v>
      </c>
      <c r="H22" s="21">
        <f>IF(ISNA(VLOOKUP($C22,'CF TT Day 2'!$A$17:$I$100,9,FALSE))=TRUE,"0",VLOOKUP($C22,'CF TT Day 2'!$A$17:$I$100,9,FALSE))</f>
        <v>8</v>
      </c>
      <c r="I22" s="21" t="str">
        <f>IF(ISNA(VLOOKUP($C22,'Mammoth NorAM SS'!$A$17:$I$100,9,FALSE))=TRUE,"0",VLOOKUP($C22,'Mammoth NorAM SS'!$A$17:$I$100,9,FALSE))</f>
        <v>0</v>
      </c>
      <c r="J22" s="21">
        <f>IF(ISNA(VLOOKUP($C22,'BVSC TT Day 1'!$A$17:$I$100,9,FALSE))=TRUE,"0",VLOOKUP($C22,'BVSC TT Day 1'!$A$17:$I$100,9,FALSE))</f>
        <v>19</v>
      </c>
      <c r="K22" s="21">
        <f>IF(ISNA(VLOOKUP($C22,'BVSC TT Day 2'!$A$17:$I$100,9,FALSE))=TRUE,"0",VLOOKUP($C22,'BVSC TT Day 2'!$A$17:$I$100,9,FALSE))</f>
        <v>19</v>
      </c>
      <c r="L22" s="21" t="str">
        <f>IF(ISNA(VLOOKUP($C22,'Alpine Groms'!$A$17:$I$100,9,FALSE))=TRUE,"0",VLOOKUP($C22,'Alpine Groms'!$A$17:$I$100,9,FALSE))</f>
        <v>0</v>
      </c>
      <c r="M22" s="21" t="str">
        <f>IF(ISNA(VLOOKUP($C22,'Beaver Groms'!$A$17:$I$100,9,FALSE))=TRUE,"0",VLOOKUP($C22,'Beaver Groms'!$A$17:$I$100,9,FALSE))</f>
        <v>0</v>
      </c>
      <c r="N22" s="21" t="str">
        <f>IF(ISNA(VLOOKUP($C22,'Aspen Open SS'!$A$17:$I$100,9,FALSE))=TRUE,"0",VLOOKUP($C22,'Aspen Open SS'!$A$17:$I$100,9,FALSE))</f>
        <v>0</v>
      </c>
      <c r="O22" s="21" t="str">
        <f>IF(ISNA(VLOOKUP($C22,'Aspen Open BA'!$A$17:$I$100,9,FALSE))=TRUE,"0",VLOOKUP($C22,'Aspen Open BA'!$A$17:$I$100,9,FALSE))</f>
        <v>0</v>
      </c>
      <c r="P22" s="21">
        <f>IF(ISNA(VLOOKUP($C22,'TT Prov SS'!$A$17:$I$100,9,FALSE))=TRUE,"0",VLOOKUP($C22,'TT Prov SS'!$A$17:$I$100,9,FALSE))</f>
        <v>16</v>
      </c>
      <c r="Q22" s="21">
        <f>IF(ISNA(VLOOKUP($C22,'TT Prov HP'!$A$17:$I$100,9,FALSE))=TRUE,"0",VLOOKUP($C22,'TT Prov HP'!$A$17:$I$100,9,FALSE))</f>
        <v>18</v>
      </c>
      <c r="R22" s="21" t="str">
        <f>IF(ISNA(VLOOKUP($C22,'Calgary NorAm SS'!$A$17:$I$100,9,FALSE))=TRUE,"0",VLOOKUP($C22,'Calgary NorAm SS'!$A$17:$I$100,9,FALSE))</f>
        <v>0</v>
      </c>
      <c r="S22" s="21" t="str">
        <f>IF(ISNA(VLOOKUP($C22,'Calgary NorAm BA'!$A$17:$I$100,9,FALSE))=TRUE,"0",VLOOKUP($C22,'Calgary NorAm BA'!$A$17:$I$100,9,FALSE))</f>
        <v>0</v>
      </c>
      <c r="T22" s="21" t="str">
        <f>IF(ISNA(VLOOKUP($C22,'Calgary NorAm HP'!$A$17:$I$100,9,FALSE))=TRUE,"0",VLOOKUP($C22,'Calgary NorAm HP'!$A$17:$I$100,9,FALSE))</f>
        <v>0</v>
      </c>
      <c r="U22" s="21" t="str">
        <f>IF(ISNA(VLOOKUP($C22,'Park City NorAm BA'!$A$17:$I$100,9,FALSE))=TRUE,"0",VLOOKUP($C22,'Park City NorAm BA'!$A$17:$I$100,9,FALSE))</f>
        <v>0</v>
      </c>
      <c r="V22" s="21" t="str">
        <f>IF(ISNA(VLOOKUP($C22,'Park City NorAm SS d1'!$A$17:$I$100,9,FALSE))=TRUE,"0",VLOOKUP($C22,'Park City NorAm SS d1'!$A$17:$I$100,9,FALSE))</f>
        <v>0</v>
      </c>
      <c r="W22" s="21" t="str">
        <f>IF(ISNA(VLOOKUP($C22,'Park City NorAm SS d2'!$A$17:$I$100,9,FALSE))=TRUE,"0",VLOOKUP($C22,'Park City NorAm SS d2'!$A$17:$I$100,9,FALSE))</f>
        <v>0</v>
      </c>
      <c r="X22" s="21" t="str">
        <f>IF(ISNA(VLOOKUP($C22,'MSLM CC SS'!$A$17:$I$100,9,FALSE))=TRUE,"0",VLOOKUP($C22,'MSLM CC SS'!$A$17:$I$100,9,FALSE))</f>
        <v>0</v>
      </c>
    </row>
    <row r="23" spans="1:24" ht="16" customHeight="1" x14ac:dyDescent="0.15">
      <c r="A23" s="172" t="s">
        <v>55</v>
      </c>
      <c r="B23" s="172" t="s">
        <v>170</v>
      </c>
      <c r="C23" s="176" t="s">
        <v>76</v>
      </c>
      <c r="D23" s="84">
        <f>IF(ISNA(VLOOKUP($C23,'RPA Caclulations'!$C$6:$K$60,3,FALSE))=TRUE,"0",VLOOKUP($C23,'RPA Caclulations'!$C$6:$K$60,3,FALSE))</f>
        <v>16</v>
      </c>
      <c r="E23" s="21" t="str">
        <f>IF(ISNA(VLOOKUP($C23,'Mt. Sima Canada Cup BA'!$A$17:$I$100,9,FALSE))=TRUE,"0",VLOOKUP($C23,'Mt. Sima Canada Cup BA'!$A$17:$I$100,9,FALSE))</f>
        <v>0</v>
      </c>
      <c r="F23" s="21" t="str">
        <f>IF(ISNA(VLOOKUP($C23,'Mt. Sima Canada Cup SS'!$A$17:$I$100,9,FALSE))=TRUE,"0",VLOOKUP($C23,'Mt. Sima Canada Cup SS'!$A$17:$I$100,9,FALSE))</f>
        <v>0</v>
      </c>
      <c r="G23" s="21">
        <f>IF(ISNA(VLOOKUP($C23,'CF TT Day 1'!$A$17:$I$100,9,FALSE))=TRUE,"0",VLOOKUP($C23,'CF TT Day 1'!$A$17:$I$100,9,FALSE))</f>
        <v>14</v>
      </c>
      <c r="H23" s="21">
        <f>IF(ISNA(VLOOKUP($C23,'CF TT Day 2'!$A$17:$I$100,9,FALSE))=TRUE,"0",VLOOKUP($C23,'CF TT Day 2'!$A$17:$I$100,9,FALSE))</f>
        <v>10</v>
      </c>
      <c r="I23" s="21" t="str">
        <f>IF(ISNA(VLOOKUP($C23,'Mammoth NorAM SS'!$A$17:$I$100,9,FALSE))=TRUE,"0",VLOOKUP($C23,'Mammoth NorAM SS'!$A$17:$I$100,9,FALSE))</f>
        <v>0</v>
      </c>
      <c r="J23" s="21" t="str">
        <f>IF(ISNA(VLOOKUP($C23,'BVSC TT Day 1'!$A$17:$I$100,9,FALSE))=TRUE,"0",VLOOKUP($C23,'BVSC TT Day 1'!$A$17:$I$100,9,FALSE))</f>
        <v>0</v>
      </c>
      <c r="K23" s="21" t="str">
        <f>IF(ISNA(VLOOKUP($C23,'BVSC TT Day 2'!$A$17:$I$100,9,FALSE))=TRUE,"0",VLOOKUP($C23,'BVSC TT Day 2'!$A$17:$I$100,9,FALSE))</f>
        <v>0</v>
      </c>
      <c r="L23" s="21" t="str">
        <f>IF(ISNA(VLOOKUP($C23,'Alpine Groms'!$A$17:$I$100,9,FALSE))=TRUE,"0",VLOOKUP($C23,'Alpine Groms'!$A$17:$I$100,9,FALSE))</f>
        <v>0</v>
      </c>
      <c r="M23" s="21" t="str">
        <f>IF(ISNA(VLOOKUP($C23,'Beaver Groms'!$A$17:$I$100,9,FALSE))=TRUE,"0",VLOOKUP($C23,'Beaver Groms'!$A$17:$I$100,9,FALSE))</f>
        <v>0</v>
      </c>
      <c r="N23" s="21" t="str">
        <f>IF(ISNA(VLOOKUP($C23,'Aspen Open SS'!$A$17:$I$100,9,FALSE))=TRUE,"0",VLOOKUP($C23,'Aspen Open SS'!$A$17:$I$100,9,FALSE))</f>
        <v>0</v>
      </c>
      <c r="O23" s="21" t="str">
        <f>IF(ISNA(VLOOKUP($C23,'Aspen Open BA'!$A$17:$I$100,9,FALSE))=TRUE,"0",VLOOKUP($C23,'Aspen Open BA'!$A$17:$I$100,9,FALSE))</f>
        <v>0</v>
      </c>
      <c r="P23" s="21">
        <f>IF(ISNA(VLOOKUP($C23,'TT Prov SS'!$A$17:$I$100,9,FALSE))=TRUE,"0",VLOOKUP($C23,'TT Prov SS'!$A$17:$I$100,9,FALSE))</f>
        <v>17</v>
      </c>
      <c r="Q23" s="21" t="str">
        <f>IF(ISNA(VLOOKUP($C23,'TT Prov HP'!$A$17:$I$100,9,FALSE))=TRUE,"0",VLOOKUP($C23,'TT Prov HP'!$A$17:$I$100,9,FALSE))</f>
        <v>0</v>
      </c>
      <c r="R23" s="21" t="str">
        <f>IF(ISNA(VLOOKUP($C23,'Calgary NorAm SS'!$A$17:$I$100,9,FALSE))=TRUE,"0",VLOOKUP($C23,'Calgary NorAm SS'!$A$17:$I$100,9,FALSE))</f>
        <v>0</v>
      </c>
      <c r="S23" s="21" t="str">
        <f>IF(ISNA(VLOOKUP($C23,'Calgary NorAm BA'!$A$17:$I$100,9,FALSE))=TRUE,"0",VLOOKUP($C23,'Calgary NorAm BA'!$A$17:$I$100,9,FALSE))</f>
        <v>0</v>
      </c>
      <c r="T23" s="21" t="str">
        <f>IF(ISNA(VLOOKUP($C23,'Calgary NorAm HP'!$A$17:$I$100,9,FALSE))=TRUE,"0",VLOOKUP($C23,'Calgary NorAm HP'!$A$17:$I$100,9,FALSE))</f>
        <v>0</v>
      </c>
      <c r="U23" s="21" t="str">
        <f>IF(ISNA(VLOOKUP($C23,'Park City NorAm BA'!$A$17:$I$100,9,FALSE))=TRUE,"0",VLOOKUP($C23,'Park City NorAm BA'!$A$17:$I$100,9,FALSE))</f>
        <v>0</v>
      </c>
      <c r="V23" s="21" t="str">
        <f>IF(ISNA(VLOOKUP($C23,'Park City NorAm SS d1'!$A$17:$I$100,9,FALSE))=TRUE,"0",VLOOKUP($C23,'Park City NorAm SS d1'!$A$17:$I$100,9,FALSE))</f>
        <v>0</v>
      </c>
      <c r="W23" s="21" t="str">
        <f>IF(ISNA(VLOOKUP($C23,'Park City NorAm SS d2'!$A$17:$I$100,9,FALSE))=TRUE,"0",VLOOKUP($C23,'Park City NorAm SS d2'!$A$17:$I$100,9,FALSE))</f>
        <v>0</v>
      </c>
      <c r="X23" s="21" t="str">
        <f>IF(ISNA(VLOOKUP($C23,'MSLM CC SS'!$A$17:$I$100,9,FALSE))=TRUE,"0",VLOOKUP($C23,'MSLM CC SS'!$A$17:$I$100,9,FALSE))</f>
        <v>0</v>
      </c>
    </row>
    <row r="24" spans="1:24" ht="16" customHeight="1" x14ac:dyDescent="0.15">
      <c r="A24" s="181" t="s">
        <v>55</v>
      </c>
      <c r="B24" s="181" t="s">
        <v>177</v>
      </c>
      <c r="C24" s="182" t="s">
        <v>78</v>
      </c>
      <c r="D24" s="84">
        <f>IF(ISNA(VLOOKUP($C24,'RPA Caclulations'!$C$6:$K$60,3,FALSE))=TRUE,"0",VLOOKUP($C24,'RPA Caclulations'!$C$6:$K$60,3,FALSE))</f>
        <v>17</v>
      </c>
      <c r="E24" s="21" t="str">
        <f>IF(ISNA(VLOOKUP($C24,'Mt. Sima Canada Cup BA'!$A$17:$I$100,9,FALSE))=TRUE,"0",VLOOKUP($C24,'Mt. Sima Canada Cup BA'!$A$17:$I$100,9,FALSE))</f>
        <v>0</v>
      </c>
      <c r="F24" s="21" t="str">
        <f>IF(ISNA(VLOOKUP($C24,'Mt. Sima Canada Cup SS'!$A$17:$I$100,9,FALSE))=TRUE,"0",VLOOKUP($C24,'Mt. Sima Canada Cup SS'!$A$17:$I$100,9,FALSE))</f>
        <v>0</v>
      </c>
      <c r="G24" s="21">
        <f>IF(ISNA(VLOOKUP($C24,'CF TT Day 1'!$A$17:$I$100,9,FALSE))=TRUE,"0",VLOOKUP($C24,'CF TT Day 1'!$A$17:$I$100,9,FALSE))</f>
        <v>17</v>
      </c>
      <c r="H24" s="21">
        <f>IF(ISNA(VLOOKUP($C24,'CF TT Day 2'!$A$17:$I$100,9,FALSE))=TRUE,"0",VLOOKUP($C24,'CF TT Day 2'!$A$17:$I$100,9,FALSE))</f>
        <v>12</v>
      </c>
      <c r="I24" s="21" t="str">
        <f>IF(ISNA(VLOOKUP($C24,'Mammoth NorAM SS'!$A$17:$I$100,9,FALSE))=TRUE,"0",VLOOKUP($C24,'Mammoth NorAM SS'!$A$17:$I$100,9,FALSE))</f>
        <v>0</v>
      </c>
      <c r="J24" s="21">
        <f>IF(ISNA(VLOOKUP($C24,'BVSC TT Day 1'!$A$17:$I$100,9,FALSE))=TRUE,"0",VLOOKUP($C24,'BVSC TT Day 1'!$A$17:$I$100,9,FALSE))</f>
        <v>23</v>
      </c>
      <c r="K24" s="21">
        <f>IF(ISNA(VLOOKUP($C24,'BVSC TT Day 2'!$A$17:$I$100,9,FALSE))=TRUE,"0",VLOOKUP($C24,'BVSC TT Day 2'!$A$17:$I$100,9,FALSE))</f>
        <v>27</v>
      </c>
      <c r="L24" s="21" t="str">
        <f>IF(ISNA(VLOOKUP($C24,'Alpine Groms'!$A$17:$I$100,9,FALSE))=TRUE,"0",VLOOKUP($C24,'Alpine Groms'!$A$17:$I$100,9,FALSE))</f>
        <v>0</v>
      </c>
      <c r="M24" s="21" t="str">
        <f>IF(ISNA(VLOOKUP($C24,'Beaver Groms'!$A$17:$I$100,9,FALSE))=TRUE,"0",VLOOKUP($C24,'Beaver Groms'!$A$17:$I$100,9,FALSE))</f>
        <v>0</v>
      </c>
      <c r="N24" s="21" t="str">
        <f>IF(ISNA(VLOOKUP($C24,'Aspen Open SS'!$A$17:$I$100,9,FALSE))=TRUE,"0",VLOOKUP($C24,'Aspen Open SS'!$A$17:$I$100,9,FALSE))</f>
        <v>0</v>
      </c>
      <c r="O24" s="21" t="str">
        <f>IF(ISNA(VLOOKUP($C24,'Aspen Open BA'!$A$17:$I$100,9,FALSE))=TRUE,"0",VLOOKUP($C24,'Aspen Open BA'!$A$17:$I$100,9,FALSE))</f>
        <v>0</v>
      </c>
      <c r="P24" s="21">
        <f>IF(ISNA(VLOOKUP($C24,'TT Prov SS'!$A$17:$I$100,9,FALSE))=TRUE,"0",VLOOKUP($C24,'TT Prov SS'!$A$17:$I$100,9,FALSE))</f>
        <v>14</v>
      </c>
      <c r="Q24" s="21">
        <f>IF(ISNA(VLOOKUP($C24,'TT Prov HP'!$A$17:$I$100,9,FALSE))=TRUE,"0",VLOOKUP($C24,'TT Prov HP'!$A$17:$I$100,9,FALSE))</f>
        <v>24</v>
      </c>
      <c r="R24" s="21" t="str">
        <f>IF(ISNA(VLOOKUP($C24,'Calgary NorAm SS'!$A$17:$I$100,9,FALSE))=TRUE,"0",VLOOKUP($C24,'Calgary NorAm SS'!$A$17:$I$100,9,FALSE))</f>
        <v>0</v>
      </c>
      <c r="S24" s="21" t="str">
        <f>IF(ISNA(VLOOKUP($C24,'Calgary NorAm BA'!$A$17:$I$100,9,FALSE))=TRUE,"0",VLOOKUP($C24,'Calgary NorAm BA'!$A$17:$I$100,9,FALSE))</f>
        <v>0</v>
      </c>
      <c r="T24" s="21" t="str">
        <f>IF(ISNA(VLOOKUP($C24,'Calgary NorAm HP'!$A$17:$I$100,9,FALSE))=TRUE,"0",VLOOKUP($C24,'Calgary NorAm HP'!$A$17:$I$100,9,FALSE))</f>
        <v>0</v>
      </c>
      <c r="U24" s="21" t="str">
        <f>IF(ISNA(VLOOKUP($C24,'Park City NorAm BA'!$A$17:$I$100,9,FALSE))=TRUE,"0",VLOOKUP($C24,'Park City NorAm BA'!$A$17:$I$100,9,FALSE))</f>
        <v>0</v>
      </c>
      <c r="V24" s="21" t="str">
        <f>IF(ISNA(VLOOKUP($C24,'Park City NorAm SS d1'!$A$17:$I$100,9,FALSE))=TRUE,"0",VLOOKUP($C24,'Park City NorAm SS d1'!$A$17:$I$100,9,FALSE))</f>
        <v>0</v>
      </c>
      <c r="W24" s="21" t="str">
        <f>IF(ISNA(VLOOKUP($C24,'Park City NorAm SS d2'!$A$17:$I$100,9,FALSE))=TRUE,"0",VLOOKUP($C24,'Park City NorAm SS d2'!$A$17:$I$100,9,FALSE))</f>
        <v>0</v>
      </c>
      <c r="X24" s="21" t="str">
        <f>IF(ISNA(VLOOKUP($C24,'MSLM CC SS'!$A$17:$I$100,9,FALSE))=TRUE,"0",VLOOKUP($C24,'MSLM CC SS'!$A$17:$I$100,9,FALSE))</f>
        <v>0</v>
      </c>
    </row>
    <row r="25" spans="1:24" ht="16" customHeight="1" x14ac:dyDescent="0.15">
      <c r="A25" s="172" t="s">
        <v>44</v>
      </c>
      <c r="B25" s="172" t="s">
        <v>170</v>
      </c>
      <c r="C25" s="174" t="s">
        <v>75</v>
      </c>
      <c r="D25" s="84">
        <f>IF(ISNA(VLOOKUP($C25,'RPA Caclulations'!$C$6:$K$60,3,FALSE))=TRUE,"0",VLOOKUP($C25,'RPA Caclulations'!$C$6:$K$60,3,FALSE))</f>
        <v>18</v>
      </c>
      <c r="E25" s="21" t="str">
        <f>IF(ISNA(VLOOKUP($C25,'Mt. Sima Canada Cup BA'!$A$17:$I$100,9,FALSE))=TRUE,"0",VLOOKUP($C25,'Mt. Sima Canada Cup BA'!$A$17:$I$100,9,FALSE))</f>
        <v>0</v>
      </c>
      <c r="F25" s="21" t="str">
        <f>IF(ISNA(VLOOKUP($C25,'Mt. Sima Canada Cup SS'!$A$17:$I$100,9,FALSE))=TRUE,"0",VLOOKUP($C25,'Mt. Sima Canada Cup SS'!$A$17:$I$100,9,FALSE))</f>
        <v>0</v>
      </c>
      <c r="G25" s="21">
        <f>IF(ISNA(VLOOKUP($C25,'CF TT Day 1'!$A$17:$I$100,9,FALSE))=TRUE,"0",VLOOKUP($C25,'CF TT Day 1'!$A$17:$I$100,9,FALSE))</f>
        <v>12</v>
      </c>
      <c r="H25" s="21" t="str">
        <f>IF(ISNA(VLOOKUP($C25,'CF TT Day 2'!$A$17:$I$100,9,FALSE))=TRUE,"0",VLOOKUP($C25,'CF TT Day 2'!$A$17:$I$100,9,FALSE))</f>
        <v>0</v>
      </c>
      <c r="I25" s="21" t="str">
        <f>IF(ISNA(VLOOKUP($C25,'Mammoth NorAM SS'!$A$17:$I$100,9,FALSE))=TRUE,"0",VLOOKUP($C25,'Mammoth NorAM SS'!$A$17:$I$100,9,FALSE))</f>
        <v>0</v>
      </c>
      <c r="J25" s="21">
        <f>IF(ISNA(VLOOKUP($C25,'BVSC TT Day 1'!$A$17:$I$100,9,FALSE))=TRUE,"0",VLOOKUP($C25,'BVSC TT Day 1'!$A$17:$I$100,9,FALSE))</f>
        <v>13</v>
      </c>
      <c r="K25" s="21">
        <f>IF(ISNA(VLOOKUP($C25,'BVSC TT Day 2'!$A$17:$I$100,9,FALSE))=TRUE,"0",VLOOKUP($C25,'BVSC TT Day 2'!$A$17:$I$100,9,FALSE))</f>
        <v>25</v>
      </c>
      <c r="L25" s="21" t="str">
        <f>IF(ISNA(VLOOKUP($C25,'Alpine Groms'!$A$17:$I$100,9,FALSE))=TRUE,"0",VLOOKUP($C25,'Alpine Groms'!$A$17:$I$100,9,FALSE))</f>
        <v>0</v>
      </c>
      <c r="M25" s="21" t="str">
        <f>IF(ISNA(VLOOKUP($C25,'Beaver Groms'!$A$17:$I$100,9,FALSE))=TRUE,"0",VLOOKUP($C25,'Beaver Groms'!$A$17:$I$100,9,FALSE))</f>
        <v>0</v>
      </c>
      <c r="N25" s="21" t="str">
        <f>IF(ISNA(VLOOKUP($C25,'Aspen Open SS'!$A$17:$I$100,9,FALSE))=TRUE,"0",VLOOKUP($C25,'Aspen Open SS'!$A$17:$I$100,9,FALSE))</f>
        <v>0</v>
      </c>
      <c r="O25" s="21" t="str">
        <f>IF(ISNA(VLOOKUP($C25,'Aspen Open BA'!$A$17:$I$100,9,FALSE))=TRUE,"0",VLOOKUP($C25,'Aspen Open BA'!$A$17:$I$100,9,FALSE))</f>
        <v>0</v>
      </c>
      <c r="P25" s="21" t="str">
        <f>IF(ISNA(VLOOKUP($C25,'TT Prov SS'!$A$17:$I$100,9,FALSE))=TRUE,"0",VLOOKUP($C25,'TT Prov SS'!$A$17:$I$100,9,FALSE))</f>
        <v>0</v>
      </c>
      <c r="Q25" s="21" t="str">
        <f>IF(ISNA(VLOOKUP($C25,'TT Prov HP'!$A$17:$I$100,9,FALSE))=TRUE,"0",VLOOKUP($C25,'TT Prov HP'!$A$17:$I$100,9,FALSE))</f>
        <v>0</v>
      </c>
      <c r="R25" s="21" t="str">
        <f>IF(ISNA(VLOOKUP($C25,'Calgary NorAm SS'!$A$17:$I$100,9,FALSE))=TRUE,"0",VLOOKUP($C25,'Calgary NorAm SS'!$A$17:$I$100,9,FALSE))</f>
        <v>0</v>
      </c>
      <c r="S25" s="21" t="str">
        <f>IF(ISNA(VLOOKUP($C25,'Calgary NorAm BA'!$A$17:$I$100,9,FALSE))=TRUE,"0",VLOOKUP($C25,'Calgary NorAm BA'!$A$17:$I$100,9,FALSE))</f>
        <v>0</v>
      </c>
      <c r="T25" s="21" t="str">
        <f>IF(ISNA(VLOOKUP($C25,'Calgary NorAm HP'!$A$17:$I$100,9,FALSE))=TRUE,"0",VLOOKUP($C25,'Calgary NorAm HP'!$A$17:$I$100,9,FALSE))</f>
        <v>0</v>
      </c>
      <c r="U25" s="21" t="str">
        <f>IF(ISNA(VLOOKUP($C25,'Park City NorAm BA'!$A$17:$I$100,9,FALSE))=TRUE,"0",VLOOKUP($C25,'Park City NorAm BA'!$A$17:$I$100,9,FALSE))</f>
        <v>0</v>
      </c>
      <c r="V25" s="21" t="str">
        <f>IF(ISNA(VLOOKUP($C25,'Park City NorAm SS d1'!$A$17:$I$100,9,FALSE))=TRUE,"0",VLOOKUP($C25,'Park City NorAm SS d1'!$A$17:$I$100,9,FALSE))</f>
        <v>0</v>
      </c>
      <c r="W25" s="21" t="str">
        <f>IF(ISNA(VLOOKUP($C25,'Park City NorAm SS d2'!$A$17:$I$100,9,FALSE))=TRUE,"0",VLOOKUP($C25,'Park City NorAm SS d2'!$A$17:$I$100,9,FALSE))</f>
        <v>0</v>
      </c>
      <c r="X25" s="21" t="str">
        <f>IF(ISNA(VLOOKUP($C25,'MSLM CC SS'!$A$17:$I$100,9,FALSE))=TRUE,"0",VLOOKUP($C25,'MSLM CC SS'!$A$17:$I$100,9,FALSE))</f>
        <v>0</v>
      </c>
    </row>
    <row r="26" spans="1:24" ht="16" customHeight="1" x14ac:dyDescent="0.15">
      <c r="A26" s="172" t="s">
        <v>44</v>
      </c>
      <c r="B26" s="172" t="s">
        <v>177</v>
      </c>
      <c r="C26" s="176" t="s">
        <v>87</v>
      </c>
      <c r="D26" s="84">
        <f>IF(ISNA(VLOOKUP($C26,'RPA Caclulations'!$C$6:$K$60,3,FALSE))=TRUE,"0",VLOOKUP($C26,'RPA Caclulations'!$C$6:$K$60,3,FALSE))</f>
        <v>19</v>
      </c>
      <c r="E26" s="21" t="str">
        <f>IF(ISNA(VLOOKUP($C26,'Mt. Sima Canada Cup BA'!$A$17:$I$100,9,FALSE))=TRUE,"0",VLOOKUP($C26,'Mt. Sima Canada Cup BA'!$A$17:$I$100,9,FALSE))</f>
        <v>0</v>
      </c>
      <c r="F26" s="21" t="str">
        <f>IF(ISNA(VLOOKUP($C26,'Mt. Sima Canada Cup SS'!$A$17:$I$100,9,FALSE))=TRUE,"0",VLOOKUP($C26,'Mt. Sima Canada Cup SS'!$A$17:$I$100,9,FALSE))</f>
        <v>0</v>
      </c>
      <c r="G26" s="21">
        <f>IF(ISNA(VLOOKUP($C26,'CF TT Day 1'!$A$17:$I$100,9,FALSE))=TRUE,"0",VLOOKUP($C26,'CF TT Day 1'!$A$17:$I$100,9,FALSE))</f>
        <v>24</v>
      </c>
      <c r="H26" s="21">
        <f>IF(ISNA(VLOOKUP($C26,'CF TT Day 2'!$A$17:$I$100,9,FALSE))=TRUE,"0",VLOOKUP($C26,'CF TT Day 2'!$A$17:$I$100,9,FALSE))</f>
        <v>11</v>
      </c>
      <c r="I26" s="21" t="str">
        <f>IF(ISNA(VLOOKUP($C26,'Mammoth NorAM SS'!$A$17:$I$100,9,FALSE))=TRUE,"0",VLOOKUP($C26,'Mammoth NorAM SS'!$A$17:$I$100,9,FALSE))</f>
        <v>0</v>
      </c>
      <c r="J26" s="21">
        <f>IF(ISNA(VLOOKUP($C26,'BVSC TT Day 1'!$A$17:$I$100,9,FALSE))=TRUE,"0",VLOOKUP($C26,'BVSC TT Day 1'!$A$17:$I$100,9,FALSE))</f>
        <v>26</v>
      </c>
      <c r="K26" s="21">
        <f>IF(ISNA(VLOOKUP($C26,'BVSC TT Day 2'!$A$17:$I$100,9,FALSE))=TRUE,"0",VLOOKUP($C26,'BVSC TT Day 2'!$A$17:$I$100,9,FALSE))</f>
        <v>16</v>
      </c>
      <c r="L26" s="21" t="str">
        <f>IF(ISNA(VLOOKUP($C26,'Alpine Groms'!$A$17:$I$100,9,FALSE))=TRUE,"0",VLOOKUP($C26,'Alpine Groms'!$A$17:$I$100,9,FALSE))</f>
        <v>0</v>
      </c>
      <c r="M26" s="21" t="str">
        <f>IF(ISNA(VLOOKUP($C26,'Beaver Groms'!$A$17:$I$100,9,FALSE))=TRUE,"0",VLOOKUP($C26,'Beaver Groms'!$A$17:$I$100,9,FALSE))</f>
        <v>0</v>
      </c>
      <c r="N26" s="21" t="str">
        <f>IF(ISNA(VLOOKUP($C26,'Aspen Open SS'!$A$17:$I$100,9,FALSE))=TRUE,"0",VLOOKUP($C26,'Aspen Open SS'!$A$17:$I$100,9,FALSE))</f>
        <v>0</v>
      </c>
      <c r="O26" s="21" t="str">
        <f>IF(ISNA(VLOOKUP($C26,'Aspen Open BA'!$A$17:$I$100,9,FALSE))=TRUE,"0",VLOOKUP($C26,'Aspen Open BA'!$A$17:$I$100,9,FALSE))</f>
        <v>0</v>
      </c>
      <c r="P26" s="21">
        <f>IF(ISNA(VLOOKUP($C26,'TT Prov SS'!$A$17:$I$100,9,FALSE))=TRUE,"0",VLOOKUP($C26,'TT Prov SS'!$A$17:$I$100,9,FALSE))</f>
        <v>24</v>
      </c>
      <c r="Q26" s="21">
        <f>IF(ISNA(VLOOKUP($C26,'TT Prov HP'!$A$17:$I$100,9,FALSE))=TRUE,"0",VLOOKUP($C26,'TT Prov HP'!$A$17:$I$100,9,FALSE))</f>
        <v>20</v>
      </c>
      <c r="R26" s="21" t="str">
        <f>IF(ISNA(VLOOKUP($C26,'Calgary NorAm SS'!$A$17:$I$100,9,FALSE))=TRUE,"0",VLOOKUP($C26,'Calgary NorAm SS'!$A$17:$I$100,9,FALSE))</f>
        <v>0</v>
      </c>
      <c r="S26" s="21" t="str">
        <f>IF(ISNA(VLOOKUP($C26,'Calgary NorAm BA'!$A$17:$I$100,9,FALSE))=TRUE,"0",VLOOKUP($C26,'Calgary NorAm BA'!$A$17:$I$100,9,FALSE))</f>
        <v>0</v>
      </c>
      <c r="T26" s="21" t="str">
        <f>IF(ISNA(VLOOKUP($C26,'Calgary NorAm HP'!$A$17:$I$100,9,FALSE))=TRUE,"0",VLOOKUP($C26,'Calgary NorAm HP'!$A$17:$I$100,9,FALSE))</f>
        <v>0</v>
      </c>
      <c r="U26" s="21" t="str">
        <f>IF(ISNA(VLOOKUP($C26,'Park City NorAm BA'!$A$17:$I$100,9,FALSE))=TRUE,"0",VLOOKUP($C26,'Park City NorAm BA'!$A$17:$I$100,9,FALSE))</f>
        <v>0</v>
      </c>
      <c r="V26" s="21" t="str">
        <f>IF(ISNA(VLOOKUP($C26,'Park City NorAm SS d1'!$A$17:$I$100,9,FALSE))=TRUE,"0",VLOOKUP($C26,'Park City NorAm SS d1'!$A$17:$I$100,9,FALSE))</f>
        <v>0</v>
      </c>
      <c r="W26" s="21" t="str">
        <f>IF(ISNA(VLOOKUP($C26,'Park City NorAm SS d2'!$A$17:$I$100,9,FALSE))=TRUE,"0",VLOOKUP($C26,'Park City NorAm SS d2'!$A$17:$I$100,9,FALSE))</f>
        <v>0</v>
      </c>
      <c r="X26" s="21" t="str">
        <f>IF(ISNA(VLOOKUP($C26,'MSLM CC SS'!$A$17:$I$100,9,FALSE))=TRUE,"0",VLOOKUP($C26,'MSLM CC SS'!$A$17:$I$100,9,FALSE))</f>
        <v>0</v>
      </c>
    </row>
    <row r="27" spans="1:24" ht="16" customHeight="1" x14ac:dyDescent="0.15">
      <c r="A27" s="172" t="s">
        <v>55</v>
      </c>
      <c r="B27" s="172" t="s">
        <v>203</v>
      </c>
      <c r="C27" s="180" t="s">
        <v>81</v>
      </c>
      <c r="D27" s="84">
        <f>IF(ISNA(VLOOKUP($C27,'RPA Caclulations'!$C$6:$K$60,3,FALSE))=TRUE,"0",VLOOKUP($C27,'RPA Caclulations'!$C$6:$K$60,3,FALSE))</f>
        <v>20</v>
      </c>
      <c r="E27" s="21" t="str">
        <f>IF(ISNA(VLOOKUP($C27,'Mt. Sima Canada Cup BA'!$A$17:$I$100,9,FALSE))=TRUE,"0",VLOOKUP($C27,'Mt. Sima Canada Cup BA'!$A$17:$I$100,9,FALSE))</f>
        <v>0</v>
      </c>
      <c r="F27" s="21" t="str">
        <f>IF(ISNA(VLOOKUP($C27,'Mt. Sima Canada Cup SS'!$A$17:$I$100,9,FALSE))=TRUE,"0",VLOOKUP($C27,'Mt. Sima Canada Cup SS'!$A$17:$I$100,9,FALSE))</f>
        <v>0</v>
      </c>
      <c r="G27" s="21">
        <f>IF(ISNA(VLOOKUP($C27,'CF TT Day 1'!$A$17:$I$100,9,FALSE))=TRUE,"0",VLOOKUP($C27,'CF TT Day 1'!$A$17:$I$100,9,FALSE))</f>
        <v>20</v>
      </c>
      <c r="H27" s="21">
        <f>IF(ISNA(VLOOKUP($C27,'CF TT Day 2'!$A$17:$I$100,9,FALSE))=TRUE,"0",VLOOKUP($C27,'CF TT Day 2'!$A$17:$I$100,9,FALSE))</f>
        <v>18</v>
      </c>
      <c r="I27" s="21" t="str">
        <f>IF(ISNA(VLOOKUP($C27,'Mammoth NorAM SS'!$A$17:$I$100,9,FALSE))=TRUE,"0",VLOOKUP($C27,'Mammoth NorAM SS'!$A$17:$I$100,9,FALSE))</f>
        <v>0</v>
      </c>
      <c r="J27" s="21">
        <f>IF(ISNA(VLOOKUP($C27,'BVSC TT Day 1'!$A$17:$I$100,9,FALSE))=TRUE,"0",VLOOKUP($C27,'BVSC TT Day 1'!$A$17:$I$100,9,FALSE))</f>
        <v>18</v>
      </c>
      <c r="K27" s="21">
        <f>IF(ISNA(VLOOKUP($C27,'BVSC TT Day 2'!$A$17:$I$100,9,FALSE))=TRUE,"0",VLOOKUP($C27,'BVSC TT Day 2'!$A$17:$I$100,9,FALSE))</f>
        <v>22</v>
      </c>
      <c r="L27" s="21" t="str">
        <f>IF(ISNA(VLOOKUP($C27,'Alpine Groms'!$A$17:$I$100,9,FALSE))=TRUE,"0",VLOOKUP($C27,'Alpine Groms'!$A$17:$I$100,9,FALSE))</f>
        <v>0</v>
      </c>
      <c r="M27" s="21" t="str">
        <f>IF(ISNA(VLOOKUP($C27,'Beaver Groms'!$A$17:$I$100,9,FALSE))=TRUE,"0",VLOOKUP($C27,'Beaver Groms'!$A$17:$I$100,9,FALSE))</f>
        <v>0</v>
      </c>
      <c r="N27" s="21" t="str">
        <f>IF(ISNA(VLOOKUP($C27,'Aspen Open SS'!$A$17:$I$100,9,FALSE))=TRUE,"0",VLOOKUP($C27,'Aspen Open SS'!$A$17:$I$100,9,FALSE))</f>
        <v>0</v>
      </c>
      <c r="O27" s="21" t="str">
        <f>IF(ISNA(VLOOKUP($C27,'Aspen Open BA'!$A$17:$I$100,9,FALSE))=TRUE,"0",VLOOKUP($C27,'Aspen Open BA'!$A$17:$I$100,9,FALSE))</f>
        <v>0</v>
      </c>
      <c r="P27" s="21">
        <f>IF(ISNA(VLOOKUP($C27,'TT Prov SS'!$A$17:$I$100,9,FALSE))=TRUE,"0",VLOOKUP($C27,'TT Prov SS'!$A$17:$I$100,9,FALSE))</f>
        <v>33</v>
      </c>
      <c r="Q27" s="21">
        <f>IF(ISNA(VLOOKUP($C27,'TT Prov HP'!$A$17:$I$100,9,FALSE))=TRUE,"0",VLOOKUP($C27,'TT Prov HP'!$A$17:$I$100,9,FALSE))</f>
        <v>25</v>
      </c>
      <c r="R27" s="21" t="str">
        <f>IF(ISNA(VLOOKUP($C27,'Calgary NorAm SS'!$A$17:$I$100,9,FALSE))=TRUE,"0",VLOOKUP($C27,'Calgary NorAm SS'!$A$17:$I$100,9,FALSE))</f>
        <v>0</v>
      </c>
      <c r="S27" s="21" t="str">
        <f>IF(ISNA(VLOOKUP($C27,'Calgary NorAm BA'!$A$17:$I$100,9,FALSE))=TRUE,"0",VLOOKUP($C27,'Calgary NorAm BA'!$A$17:$I$100,9,FALSE))</f>
        <v>0</v>
      </c>
      <c r="T27" s="21" t="str">
        <f>IF(ISNA(VLOOKUP($C27,'Calgary NorAm HP'!$A$17:$I$100,9,FALSE))=TRUE,"0",VLOOKUP($C27,'Calgary NorAm HP'!$A$17:$I$100,9,FALSE))</f>
        <v>0</v>
      </c>
      <c r="U27" s="21" t="str">
        <f>IF(ISNA(VLOOKUP($C27,'Park City NorAm BA'!$A$17:$I$100,9,FALSE))=TRUE,"0",VLOOKUP($C27,'Park City NorAm BA'!$A$17:$I$100,9,FALSE))</f>
        <v>0</v>
      </c>
      <c r="V27" s="21" t="str">
        <f>IF(ISNA(VLOOKUP($C27,'Park City NorAm SS d1'!$A$17:$I$100,9,FALSE))=TRUE,"0",VLOOKUP($C27,'Park City NorAm SS d1'!$A$17:$I$100,9,FALSE))</f>
        <v>0</v>
      </c>
      <c r="W27" s="21" t="str">
        <f>IF(ISNA(VLOOKUP($C27,'Park City NorAm SS d2'!$A$17:$I$100,9,FALSE))=TRUE,"0",VLOOKUP($C27,'Park City NorAm SS d2'!$A$17:$I$100,9,FALSE))</f>
        <v>0</v>
      </c>
      <c r="X27" s="21" t="str">
        <f>IF(ISNA(VLOOKUP($C27,'MSLM CC SS'!$A$17:$I$100,9,FALSE))=TRUE,"0",VLOOKUP($C27,'MSLM CC SS'!$A$17:$I$100,9,FALSE))</f>
        <v>0</v>
      </c>
    </row>
    <row r="28" spans="1:24" ht="16" customHeight="1" x14ac:dyDescent="0.15">
      <c r="A28" s="172" t="s">
        <v>44</v>
      </c>
      <c r="B28" s="172" t="s">
        <v>177</v>
      </c>
      <c r="C28" s="180" t="s">
        <v>83</v>
      </c>
      <c r="D28" s="84">
        <f>IF(ISNA(VLOOKUP($C28,'RPA Caclulations'!$C$6:$K$60,3,FALSE))=TRUE,"0",VLOOKUP($C28,'RPA Caclulations'!$C$6:$K$60,3,FALSE))</f>
        <v>21</v>
      </c>
      <c r="E28" s="21" t="str">
        <f>IF(ISNA(VLOOKUP($C28,'Mt. Sima Canada Cup BA'!$A$17:$I$100,9,FALSE))=TRUE,"0",VLOOKUP($C28,'Mt. Sima Canada Cup BA'!$A$17:$I$100,9,FALSE))</f>
        <v>0</v>
      </c>
      <c r="F28" s="21" t="str">
        <f>IF(ISNA(VLOOKUP($C28,'Mt. Sima Canada Cup SS'!$A$17:$I$100,9,FALSE))=TRUE,"0",VLOOKUP($C28,'Mt. Sima Canada Cup SS'!$A$17:$I$100,9,FALSE))</f>
        <v>0</v>
      </c>
      <c r="G28" s="21">
        <f>IF(ISNA(VLOOKUP($C28,'CF TT Day 1'!$A$17:$I$100,9,FALSE))=TRUE,"0",VLOOKUP($C28,'CF TT Day 1'!$A$17:$I$100,9,FALSE))</f>
        <v>22</v>
      </c>
      <c r="H28" s="21">
        <f>IF(ISNA(VLOOKUP($C28,'CF TT Day 2'!$A$17:$I$100,9,FALSE))=TRUE,"0",VLOOKUP($C28,'CF TT Day 2'!$A$17:$I$100,9,FALSE))</f>
        <v>17</v>
      </c>
      <c r="I28" s="21" t="str">
        <f>IF(ISNA(VLOOKUP($C28,'Mammoth NorAM SS'!$A$17:$I$100,9,FALSE))=TRUE,"0",VLOOKUP($C28,'Mammoth NorAM SS'!$A$17:$I$100,9,FALSE))</f>
        <v>0</v>
      </c>
      <c r="J28" s="21">
        <f>IF(ISNA(VLOOKUP($C28,'BVSC TT Day 1'!$A$17:$I$100,9,FALSE))=TRUE,"0",VLOOKUP($C28,'BVSC TT Day 1'!$A$17:$I$100,9,FALSE))</f>
        <v>21</v>
      </c>
      <c r="K28" s="21">
        <f>IF(ISNA(VLOOKUP($C28,'BVSC TT Day 2'!$A$17:$I$100,9,FALSE))=TRUE,"0",VLOOKUP($C28,'BVSC TT Day 2'!$A$17:$I$100,9,FALSE))</f>
        <v>26</v>
      </c>
      <c r="L28" s="21" t="str">
        <f>IF(ISNA(VLOOKUP($C28,'Alpine Groms'!$A$17:$I$100,9,FALSE))=TRUE,"0",VLOOKUP($C28,'Alpine Groms'!$A$17:$I$100,9,FALSE))</f>
        <v>0</v>
      </c>
      <c r="M28" s="21" t="str">
        <f>IF(ISNA(VLOOKUP($C28,'Beaver Groms'!$A$17:$I$100,9,FALSE))=TRUE,"0",VLOOKUP($C28,'Beaver Groms'!$A$17:$I$100,9,FALSE))</f>
        <v>0</v>
      </c>
      <c r="N28" s="21" t="str">
        <f>IF(ISNA(VLOOKUP($C28,'Aspen Open SS'!$A$17:$I$100,9,FALSE))=TRUE,"0",VLOOKUP($C28,'Aspen Open SS'!$A$17:$I$100,9,FALSE))</f>
        <v>0</v>
      </c>
      <c r="O28" s="21" t="str">
        <f>IF(ISNA(VLOOKUP($C28,'Aspen Open BA'!$A$17:$I$100,9,FALSE))=TRUE,"0",VLOOKUP($C28,'Aspen Open BA'!$A$17:$I$100,9,FALSE))</f>
        <v>0</v>
      </c>
      <c r="P28" s="21">
        <f>IF(ISNA(VLOOKUP($C28,'TT Prov SS'!$A$17:$I$100,9,FALSE))=TRUE,"0",VLOOKUP($C28,'TT Prov SS'!$A$17:$I$100,9,FALSE))</f>
        <v>22</v>
      </c>
      <c r="Q28" s="21">
        <f>IF(ISNA(VLOOKUP($C28,'TT Prov HP'!$A$17:$I$100,9,FALSE))=TRUE,"0",VLOOKUP($C28,'TT Prov HP'!$A$17:$I$100,9,FALSE))</f>
        <v>17</v>
      </c>
      <c r="R28" s="21" t="str">
        <f>IF(ISNA(VLOOKUP($C28,'Calgary NorAm SS'!$A$17:$I$100,9,FALSE))=TRUE,"0",VLOOKUP($C28,'Calgary NorAm SS'!$A$17:$I$100,9,FALSE))</f>
        <v>0</v>
      </c>
      <c r="S28" s="21" t="str">
        <f>IF(ISNA(VLOOKUP($C28,'Calgary NorAm BA'!$A$17:$I$100,9,FALSE))=TRUE,"0",VLOOKUP($C28,'Calgary NorAm BA'!$A$17:$I$100,9,FALSE))</f>
        <v>0</v>
      </c>
      <c r="T28" s="21" t="str">
        <f>IF(ISNA(VLOOKUP($C28,'Calgary NorAm HP'!$A$17:$I$100,9,FALSE))=TRUE,"0",VLOOKUP($C28,'Calgary NorAm HP'!$A$17:$I$100,9,FALSE))</f>
        <v>0</v>
      </c>
      <c r="U28" s="21" t="str">
        <f>IF(ISNA(VLOOKUP($C28,'Park City NorAm BA'!$A$17:$I$100,9,FALSE))=TRUE,"0",VLOOKUP($C28,'Park City NorAm BA'!$A$17:$I$100,9,FALSE))</f>
        <v>0</v>
      </c>
      <c r="V28" s="21" t="str">
        <f>IF(ISNA(VLOOKUP($C28,'Park City NorAm SS d1'!$A$17:$I$100,9,FALSE))=TRUE,"0",VLOOKUP($C28,'Park City NorAm SS d1'!$A$17:$I$100,9,FALSE))</f>
        <v>0</v>
      </c>
      <c r="W28" s="21" t="str">
        <f>IF(ISNA(VLOOKUP($C28,'Park City NorAm SS d2'!$A$17:$I$100,9,FALSE))=TRUE,"0",VLOOKUP($C28,'Park City NorAm SS d2'!$A$17:$I$100,9,FALSE))</f>
        <v>0</v>
      </c>
      <c r="X28" s="21" t="str">
        <f>IF(ISNA(VLOOKUP($C28,'MSLM CC SS'!$A$17:$I$100,9,FALSE))=TRUE,"0",VLOOKUP($C28,'MSLM CC SS'!$A$17:$I$100,9,FALSE))</f>
        <v>0</v>
      </c>
    </row>
    <row r="29" spans="1:24" ht="16" customHeight="1" x14ac:dyDescent="0.15">
      <c r="A29" s="172" t="s">
        <v>101</v>
      </c>
      <c r="B29" s="172" t="s">
        <v>170</v>
      </c>
      <c r="C29" s="180" t="s">
        <v>92</v>
      </c>
      <c r="D29" s="84">
        <f>IF(ISNA(VLOOKUP($C29,'RPA Caclulations'!$C$6:$K$60,3,FALSE))=TRUE,"0",VLOOKUP($C29,'RPA Caclulations'!$C$6:$K$60,3,FALSE))</f>
        <v>22</v>
      </c>
      <c r="E29" s="21" t="str">
        <f>IF(ISNA(VLOOKUP($C29,'Mt. Sima Canada Cup BA'!$A$17:$I$100,9,FALSE))=TRUE,"0",VLOOKUP($C29,'Mt. Sima Canada Cup BA'!$A$17:$I$100,9,FALSE))</f>
        <v>0</v>
      </c>
      <c r="F29" s="21" t="str">
        <f>IF(ISNA(VLOOKUP($C29,'Mt. Sima Canada Cup SS'!$A$17:$I$100,9,FALSE))=TRUE,"0",VLOOKUP($C29,'Mt. Sima Canada Cup SS'!$A$17:$I$100,9,FALSE))</f>
        <v>0</v>
      </c>
      <c r="G29" s="21">
        <f>IF(ISNA(VLOOKUP($C29,'CF TT Day 1'!$A$17:$I$100,9,FALSE))=TRUE,"0",VLOOKUP($C29,'CF TT Day 1'!$A$17:$I$100,9,FALSE))</f>
        <v>29</v>
      </c>
      <c r="H29" s="21">
        <f>IF(ISNA(VLOOKUP($C29,'CF TT Day 2'!$A$17:$I$100,9,FALSE))=TRUE,"0",VLOOKUP($C29,'CF TT Day 2'!$A$17:$I$100,9,FALSE))</f>
        <v>21</v>
      </c>
      <c r="I29" s="21" t="str">
        <f>IF(ISNA(VLOOKUP($C29,'Mammoth NorAM SS'!$A$17:$I$100,9,FALSE))=TRUE,"0",VLOOKUP($C29,'Mammoth NorAM SS'!$A$17:$I$100,9,FALSE))</f>
        <v>0</v>
      </c>
      <c r="J29" s="21">
        <f>IF(ISNA(VLOOKUP($C29,'BVSC TT Day 1'!$A$17:$I$100,9,FALSE))=TRUE,"0",VLOOKUP($C29,'BVSC TT Day 1'!$A$17:$I$100,9,FALSE))</f>
        <v>30</v>
      </c>
      <c r="K29" s="21">
        <f>IF(ISNA(VLOOKUP($C29,'BVSC TT Day 2'!$A$17:$I$100,9,FALSE))=TRUE,"0",VLOOKUP($C29,'BVSC TT Day 2'!$A$17:$I$100,9,FALSE))</f>
        <v>20</v>
      </c>
      <c r="L29" s="21" t="str">
        <f>IF(ISNA(VLOOKUP($C29,'Alpine Groms'!$A$17:$I$100,9,FALSE))=TRUE,"0",VLOOKUP($C29,'Alpine Groms'!$A$17:$I$100,9,FALSE))</f>
        <v>0</v>
      </c>
      <c r="M29" s="21">
        <f>IF(ISNA(VLOOKUP($C29,'Beaver Groms'!$A$17:$I$100,9,FALSE))=TRUE,"0",VLOOKUP($C29,'Beaver Groms'!$A$17:$I$100,9,FALSE))</f>
        <v>0</v>
      </c>
      <c r="N29" s="21" t="str">
        <f>IF(ISNA(VLOOKUP($C29,'Aspen Open SS'!$A$17:$I$100,9,FALSE))=TRUE,"0",VLOOKUP($C29,'Aspen Open SS'!$A$17:$I$100,9,FALSE))</f>
        <v>0</v>
      </c>
      <c r="O29" s="21" t="str">
        <f>IF(ISNA(VLOOKUP($C29,'Aspen Open BA'!$A$17:$I$100,9,FALSE))=TRUE,"0",VLOOKUP($C29,'Aspen Open BA'!$A$17:$I$100,9,FALSE))</f>
        <v>0</v>
      </c>
      <c r="P29" s="21">
        <f>IF(ISNA(VLOOKUP($C29,'TT Prov SS'!$A$17:$I$100,9,FALSE))=TRUE,"0",VLOOKUP($C29,'TT Prov SS'!$A$17:$I$100,9,FALSE))</f>
        <v>27</v>
      </c>
      <c r="Q29" s="21">
        <f>IF(ISNA(VLOOKUP($C29,'TT Prov HP'!$A$17:$I$100,9,FALSE))=TRUE,"0",VLOOKUP($C29,'TT Prov HP'!$A$17:$I$100,9,FALSE))</f>
        <v>16</v>
      </c>
      <c r="R29" s="21" t="str">
        <f>IF(ISNA(VLOOKUP($C29,'Calgary NorAm SS'!$A$17:$I$100,9,FALSE))=TRUE,"0",VLOOKUP($C29,'Calgary NorAm SS'!$A$17:$I$100,9,FALSE))</f>
        <v>0</v>
      </c>
      <c r="S29" s="21" t="str">
        <f>IF(ISNA(VLOOKUP($C29,'Calgary NorAm BA'!$A$17:$I$100,9,FALSE))=TRUE,"0",VLOOKUP($C29,'Calgary NorAm BA'!$A$17:$I$100,9,FALSE))</f>
        <v>0</v>
      </c>
      <c r="T29" s="21" t="str">
        <f>IF(ISNA(VLOOKUP($C29,'Calgary NorAm HP'!$A$17:$I$100,9,FALSE))=TRUE,"0",VLOOKUP($C29,'Calgary NorAm HP'!$A$17:$I$100,9,FALSE))</f>
        <v>0</v>
      </c>
      <c r="U29" s="21" t="str">
        <f>IF(ISNA(VLOOKUP($C29,'Park City NorAm BA'!$A$17:$I$100,9,FALSE))=TRUE,"0",VLOOKUP($C29,'Park City NorAm BA'!$A$17:$I$100,9,FALSE))</f>
        <v>0</v>
      </c>
      <c r="V29" s="21" t="str">
        <f>IF(ISNA(VLOOKUP($C29,'Park City NorAm SS d1'!$A$17:$I$100,9,FALSE))=TRUE,"0",VLOOKUP($C29,'Park City NorAm SS d1'!$A$17:$I$100,9,FALSE))</f>
        <v>0</v>
      </c>
      <c r="W29" s="21" t="str">
        <f>IF(ISNA(VLOOKUP($C29,'Park City NorAm SS d2'!$A$17:$I$100,9,FALSE))=TRUE,"0",VLOOKUP($C29,'Park City NorAm SS d2'!$A$17:$I$100,9,FALSE))</f>
        <v>0</v>
      </c>
      <c r="X29" s="21" t="str">
        <f>IF(ISNA(VLOOKUP($C29,'MSLM CC SS'!$A$17:$I$100,9,FALSE))=TRUE,"0",VLOOKUP($C29,'MSLM CC SS'!$A$17:$I$100,9,FALSE))</f>
        <v>0</v>
      </c>
    </row>
    <row r="30" spans="1:24" ht="16" customHeight="1" x14ac:dyDescent="0.15">
      <c r="A30" s="172" t="s">
        <v>44</v>
      </c>
      <c r="B30" s="172" t="s">
        <v>262</v>
      </c>
      <c r="C30" s="183" t="s">
        <v>82</v>
      </c>
      <c r="D30" s="84">
        <f>IF(ISNA(VLOOKUP($C30,'RPA Caclulations'!$C$6:$K$60,3,FALSE))=TRUE,"0",VLOOKUP($C30,'RPA Caclulations'!$C$6:$K$60,3,FALSE))</f>
        <v>23</v>
      </c>
      <c r="E30" s="21" t="str">
        <f>IF(ISNA(VLOOKUP($C30,'Mt. Sima Canada Cup BA'!$A$17:$I$100,9,FALSE))=TRUE,"0",VLOOKUP($C30,'Mt. Sima Canada Cup BA'!$A$17:$I$100,9,FALSE))</f>
        <v>0</v>
      </c>
      <c r="F30" s="21" t="str">
        <f>IF(ISNA(VLOOKUP($C30,'Mt. Sima Canada Cup SS'!$A$17:$I$100,9,FALSE))=TRUE,"0",VLOOKUP($C30,'Mt. Sima Canada Cup SS'!$A$17:$I$100,9,FALSE))</f>
        <v>0</v>
      </c>
      <c r="G30" s="21">
        <f>IF(ISNA(VLOOKUP($C30,'CF TT Day 1'!$A$17:$I$100,9,FALSE))=TRUE,"0",VLOOKUP($C30,'CF TT Day 1'!$A$17:$I$100,9,FALSE))</f>
        <v>21</v>
      </c>
      <c r="H30" s="21">
        <f>IF(ISNA(VLOOKUP($C30,'CF TT Day 2'!$A$17:$I$100,9,FALSE))=TRUE,"0",VLOOKUP($C30,'CF TT Day 2'!$A$17:$I$100,9,FALSE))</f>
        <v>15</v>
      </c>
      <c r="I30" s="21" t="str">
        <f>IF(ISNA(VLOOKUP($C30,'Mammoth NorAM SS'!$A$17:$I$100,9,FALSE))=TRUE,"0",VLOOKUP($C30,'Mammoth NorAM SS'!$A$17:$I$100,9,FALSE))</f>
        <v>0</v>
      </c>
      <c r="J30" s="21">
        <f>IF(ISNA(VLOOKUP($C30,'BVSC TT Day 1'!$A$17:$I$100,9,FALSE))=TRUE,"0",VLOOKUP($C30,'BVSC TT Day 1'!$A$17:$I$100,9,FALSE))</f>
        <v>34</v>
      </c>
      <c r="K30" s="21">
        <f>IF(ISNA(VLOOKUP($C30,'BVSC TT Day 2'!$A$17:$I$100,9,FALSE))=TRUE,"0",VLOOKUP($C30,'BVSC TT Day 2'!$A$17:$I$100,9,FALSE))</f>
        <v>30</v>
      </c>
      <c r="L30" s="21" t="str">
        <f>IF(ISNA(VLOOKUP($C30,'Alpine Groms'!$A$17:$I$100,9,FALSE))=TRUE,"0",VLOOKUP($C30,'Alpine Groms'!$A$17:$I$100,9,FALSE))</f>
        <v>0</v>
      </c>
      <c r="M30" s="21" t="str">
        <f>IF(ISNA(VLOOKUP($C30,'Beaver Groms'!$A$17:$I$100,9,FALSE))=TRUE,"0",VLOOKUP($C30,'Beaver Groms'!$A$17:$I$100,9,FALSE))</f>
        <v>0</v>
      </c>
      <c r="N30" s="21" t="str">
        <f>IF(ISNA(VLOOKUP($C30,'Aspen Open SS'!$A$17:$I$100,9,FALSE))=TRUE,"0",VLOOKUP($C30,'Aspen Open SS'!$A$17:$I$100,9,FALSE))</f>
        <v>0</v>
      </c>
      <c r="O30" s="21" t="str">
        <f>IF(ISNA(VLOOKUP($C30,'Aspen Open BA'!$A$17:$I$100,9,FALSE))=TRUE,"0",VLOOKUP($C30,'Aspen Open BA'!$A$17:$I$100,9,FALSE))</f>
        <v>0</v>
      </c>
      <c r="P30" s="21">
        <f>IF(ISNA(VLOOKUP($C30,'TT Prov SS'!$A$17:$I$100,9,FALSE))=TRUE,"0",VLOOKUP($C30,'TT Prov SS'!$A$17:$I$100,9,FALSE))</f>
        <v>56</v>
      </c>
      <c r="Q30" s="21">
        <f>IF(ISNA(VLOOKUP($C30,'TT Prov HP'!$A$17:$I$100,9,FALSE))=TRUE,"0",VLOOKUP($C30,'TT Prov HP'!$A$17:$I$100,9,FALSE))</f>
        <v>23</v>
      </c>
      <c r="R30" s="21" t="str">
        <f>IF(ISNA(VLOOKUP($C30,'Calgary NorAm SS'!$A$17:$I$100,9,FALSE))=TRUE,"0",VLOOKUP($C30,'Calgary NorAm SS'!$A$17:$I$100,9,FALSE))</f>
        <v>0</v>
      </c>
      <c r="S30" s="21" t="str">
        <f>IF(ISNA(VLOOKUP($C30,'Calgary NorAm BA'!$A$17:$I$100,9,FALSE))=TRUE,"0",VLOOKUP($C30,'Calgary NorAm BA'!$A$17:$I$100,9,FALSE))</f>
        <v>0</v>
      </c>
      <c r="T30" s="21" t="str">
        <f>IF(ISNA(VLOOKUP($C30,'Calgary NorAm HP'!$A$17:$I$100,9,FALSE))=TRUE,"0",VLOOKUP($C30,'Calgary NorAm HP'!$A$17:$I$100,9,FALSE))</f>
        <v>0</v>
      </c>
      <c r="U30" s="21" t="str">
        <f>IF(ISNA(VLOOKUP($C30,'Park City NorAm BA'!$A$17:$I$100,9,FALSE))=TRUE,"0",VLOOKUP($C30,'Park City NorAm BA'!$A$17:$I$100,9,FALSE))</f>
        <v>0</v>
      </c>
      <c r="V30" s="21" t="str">
        <f>IF(ISNA(VLOOKUP($C30,'Park City NorAm SS d1'!$A$17:$I$100,9,FALSE))=TRUE,"0",VLOOKUP($C30,'Park City NorAm SS d1'!$A$17:$I$100,9,FALSE))</f>
        <v>0</v>
      </c>
      <c r="W30" s="21" t="str">
        <f>IF(ISNA(VLOOKUP($C30,'Park City NorAm SS d2'!$A$17:$I$100,9,FALSE))=TRUE,"0",VLOOKUP($C30,'Park City NorAm SS d2'!$A$17:$I$100,9,FALSE))</f>
        <v>0</v>
      </c>
      <c r="X30" s="21" t="str">
        <f>IF(ISNA(VLOOKUP($C30,'MSLM CC SS'!$A$17:$I$100,9,FALSE))=TRUE,"0",VLOOKUP($C30,'MSLM CC SS'!$A$17:$I$100,9,FALSE))</f>
        <v>0</v>
      </c>
    </row>
    <row r="31" spans="1:24" ht="16" customHeight="1" x14ac:dyDescent="0.15">
      <c r="A31" s="172" t="s">
        <v>44</v>
      </c>
      <c r="B31" s="172" t="s">
        <v>170</v>
      </c>
      <c r="C31" s="183" t="s">
        <v>89</v>
      </c>
      <c r="D31" s="84">
        <f>IF(ISNA(VLOOKUP($C31,'RPA Caclulations'!$C$6:$K$60,3,FALSE))=TRUE,"0",VLOOKUP($C31,'RPA Caclulations'!$C$6:$K$60,3,FALSE))</f>
        <v>24</v>
      </c>
      <c r="E31" s="21" t="str">
        <f>IF(ISNA(VLOOKUP($C31,'Mt. Sima Canada Cup BA'!$A$17:$I$100,9,FALSE))=TRUE,"0",VLOOKUP($C31,'Mt. Sima Canada Cup BA'!$A$17:$I$100,9,FALSE))</f>
        <v>0</v>
      </c>
      <c r="F31" s="21" t="str">
        <f>IF(ISNA(VLOOKUP($C31,'Mt. Sima Canada Cup SS'!$A$17:$I$100,9,FALSE))=TRUE,"0",VLOOKUP($C31,'Mt. Sima Canada Cup SS'!$A$17:$I$100,9,FALSE))</f>
        <v>0</v>
      </c>
      <c r="G31" s="21">
        <f>IF(ISNA(VLOOKUP($C31,'CF TT Day 1'!$A$17:$I$100,9,FALSE))=TRUE,"0",VLOOKUP($C31,'CF TT Day 1'!$A$17:$I$100,9,FALSE))</f>
        <v>26</v>
      </c>
      <c r="H31" s="21">
        <f>IF(ISNA(VLOOKUP($C31,'CF TT Day 2'!$A$17:$I$100,9,FALSE))=TRUE,"0",VLOOKUP($C31,'CF TT Day 2'!$A$17:$I$100,9,FALSE))</f>
        <v>16</v>
      </c>
      <c r="I31" s="21" t="str">
        <f>IF(ISNA(VLOOKUP($C31,'Mammoth NorAM SS'!$A$17:$I$100,9,FALSE))=TRUE,"0",VLOOKUP($C31,'Mammoth NorAM SS'!$A$17:$I$100,9,FALSE))</f>
        <v>0</v>
      </c>
      <c r="J31" s="21">
        <f>IF(ISNA(VLOOKUP($C31,'BVSC TT Day 1'!$A$17:$I$100,9,FALSE))=TRUE,"0",VLOOKUP($C31,'BVSC TT Day 1'!$A$17:$I$100,9,FALSE))</f>
        <v>51</v>
      </c>
      <c r="K31" s="21">
        <f>IF(ISNA(VLOOKUP($C31,'BVSC TT Day 2'!$A$17:$I$100,9,FALSE))=TRUE,"0",VLOOKUP($C31,'BVSC TT Day 2'!$A$17:$I$100,9,FALSE))</f>
        <v>31</v>
      </c>
      <c r="L31" s="21" t="str">
        <f>IF(ISNA(VLOOKUP($C31,'Alpine Groms'!$A$17:$I$100,9,FALSE))=TRUE,"0",VLOOKUP($C31,'Alpine Groms'!$A$17:$I$100,9,FALSE))</f>
        <v>0</v>
      </c>
      <c r="M31" s="21" t="str">
        <f>IF(ISNA(VLOOKUP($C31,'Beaver Groms'!$A$17:$I$100,9,FALSE))=TRUE,"0",VLOOKUP($C31,'Beaver Groms'!$A$17:$I$100,9,FALSE))</f>
        <v>0</v>
      </c>
      <c r="N31" s="21" t="str">
        <f>IF(ISNA(VLOOKUP($C31,'Aspen Open SS'!$A$17:$I$100,9,FALSE))=TRUE,"0",VLOOKUP($C31,'Aspen Open SS'!$A$17:$I$100,9,FALSE))</f>
        <v>0</v>
      </c>
      <c r="O31" s="21" t="str">
        <f>IF(ISNA(VLOOKUP($C31,'Aspen Open BA'!$A$17:$I$100,9,FALSE))=TRUE,"0",VLOOKUP($C31,'Aspen Open BA'!$A$17:$I$100,9,FALSE))</f>
        <v>0</v>
      </c>
      <c r="P31" s="21">
        <f>IF(ISNA(VLOOKUP($C31,'TT Prov SS'!$A$17:$I$100,9,FALSE))=TRUE,"0",VLOOKUP($C31,'TT Prov SS'!$A$17:$I$100,9,FALSE))</f>
        <v>28</v>
      </c>
      <c r="Q31" s="21">
        <f>IF(ISNA(VLOOKUP($C31,'TT Prov HP'!$A$17:$I$100,9,FALSE))=TRUE,"0",VLOOKUP($C31,'TT Prov HP'!$A$17:$I$100,9,FALSE))</f>
        <v>29</v>
      </c>
      <c r="R31" s="21" t="str">
        <f>IF(ISNA(VLOOKUP($C31,'Calgary NorAm SS'!$A$17:$I$100,9,FALSE))=TRUE,"0",VLOOKUP($C31,'Calgary NorAm SS'!$A$17:$I$100,9,FALSE))</f>
        <v>0</v>
      </c>
      <c r="S31" s="21" t="str">
        <f>IF(ISNA(VLOOKUP($C31,'Calgary NorAm BA'!$A$17:$I$100,9,FALSE))=TRUE,"0",VLOOKUP($C31,'Calgary NorAm BA'!$A$17:$I$100,9,FALSE))</f>
        <v>0</v>
      </c>
      <c r="T31" s="21" t="str">
        <f>IF(ISNA(VLOOKUP($C31,'Calgary NorAm HP'!$A$17:$I$100,9,FALSE))=TRUE,"0",VLOOKUP($C31,'Calgary NorAm HP'!$A$17:$I$100,9,FALSE))</f>
        <v>0</v>
      </c>
      <c r="U31" s="21" t="str">
        <f>IF(ISNA(VLOOKUP($C31,'Park City NorAm BA'!$A$17:$I$100,9,FALSE))=TRUE,"0",VLOOKUP($C31,'Park City NorAm BA'!$A$17:$I$100,9,FALSE))</f>
        <v>0</v>
      </c>
      <c r="V31" s="21" t="str">
        <f>IF(ISNA(VLOOKUP($C31,'Park City NorAm SS d1'!$A$17:$I$100,9,FALSE))=TRUE,"0",VLOOKUP($C31,'Park City NorAm SS d1'!$A$17:$I$100,9,FALSE))</f>
        <v>0</v>
      </c>
      <c r="W31" s="21" t="str">
        <f>IF(ISNA(VLOOKUP($C31,'Park City NorAm SS d2'!$A$17:$I$100,9,FALSE))=TRUE,"0",VLOOKUP($C31,'Park City NorAm SS d2'!$A$17:$I$100,9,FALSE))</f>
        <v>0</v>
      </c>
      <c r="X31" s="21" t="str">
        <f>IF(ISNA(VLOOKUP($C31,'MSLM CC SS'!$A$17:$I$100,9,FALSE))=TRUE,"0",VLOOKUP($C31,'MSLM CC SS'!$A$17:$I$100,9,FALSE))</f>
        <v>0</v>
      </c>
    </row>
    <row r="32" spans="1:24" ht="16" customHeight="1" x14ac:dyDescent="0.15">
      <c r="A32" s="172" t="s">
        <v>102</v>
      </c>
      <c r="B32" s="172" t="s">
        <v>170</v>
      </c>
      <c r="C32" s="184" t="s">
        <v>86</v>
      </c>
      <c r="D32" s="84">
        <f>IF(ISNA(VLOOKUP($C32,'RPA Caclulations'!$C$6:$K$60,3,FALSE))=TRUE,"0",VLOOKUP($C32,'RPA Caclulations'!$C$6:$K$60,3,FALSE))</f>
        <v>25</v>
      </c>
      <c r="E32" s="21" t="str">
        <f>IF(ISNA(VLOOKUP($C32,'Mt. Sima Canada Cup BA'!$A$17:$I$100,9,FALSE))=TRUE,"0",VLOOKUP($C32,'Mt. Sima Canada Cup BA'!$A$17:$I$100,9,FALSE))</f>
        <v>0</v>
      </c>
      <c r="F32" s="21" t="str">
        <f>IF(ISNA(VLOOKUP($C32,'Mt. Sima Canada Cup SS'!$A$17:$I$100,9,FALSE))=TRUE,"0",VLOOKUP($C32,'Mt. Sima Canada Cup SS'!$A$17:$I$100,9,FALSE))</f>
        <v>0</v>
      </c>
      <c r="G32" s="21">
        <f>IF(ISNA(VLOOKUP($C32,'CF TT Day 1'!$A$17:$I$100,9,FALSE))=TRUE,"0",VLOOKUP($C32,'CF TT Day 1'!$A$17:$I$100,9,FALSE))</f>
        <v>23</v>
      </c>
      <c r="H32" s="21">
        <f>IF(ISNA(VLOOKUP($C32,'CF TT Day 2'!$A$17:$I$100,9,FALSE))=TRUE,"0",VLOOKUP($C32,'CF TT Day 2'!$A$17:$I$100,9,FALSE))</f>
        <v>20</v>
      </c>
      <c r="I32" s="21" t="str">
        <f>IF(ISNA(VLOOKUP($C32,'Mammoth NorAM SS'!$A$17:$I$100,9,FALSE))=TRUE,"0",VLOOKUP($C32,'Mammoth NorAM SS'!$A$17:$I$100,9,FALSE))</f>
        <v>0</v>
      </c>
      <c r="J32" s="21">
        <f>IF(ISNA(VLOOKUP($C32,'BVSC TT Day 1'!$A$17:$I$100,9,FALSE))=TRUE,"0",VLOOKUP($C32,'BVSC TT Day 1'!$A$17:$I$100,9,FALSE))</f>
        <v>53</v>
      </c>
      <c r="K32" s="21">
        <f>IF(ISNA(VLOOKUP($C32,'BVSC TT Day 2'!$A$17:$I$100,9,FALSE))=TRUE,"0",VLOOKUP($C32,'BVSC TT Day 2'!$A$17:$I$100,9,FALSE))</f>
        <v>28</v>
      </c>
      <c r="L32" s="21" t="str">
        <f>IF(ISNA(VLOOKUP($C32,'Alpine Groms'!$A$17:$I$100,9,FALSE))=TRUE,"0",VLOOKUP($C32,'Alpine Groms'!$A$17:$I$100,9,FALSE))</f>
        <v>0</v>
      </c>
      <c r="M32" s="21" t="str">
        <f>IF(ISNA(VLOOKUP($C32,'Beaver Groms'!$A$17:$I$100,9,FALSE))=TRUE,"0",VLOOKUP($C32,'Beaver Groms'!$A$17:$I$100,9,FALSE))</f>
        <v>0</v>
      </c>
      <c r="N32" s="21" t="str">
        <f>IF(ISNA(VLOOKUP($C32,'Aspen Open SS'!$A$17:$I$100,9,FALSE))=TRUE,"0",VLOOKUP($C32,'Aspen Open SS'!$A$17:$I$100,9,FALSE))</f>
        <v>0</v>
      </c>
      <c r="O32" s="21" t="str">
        <f>IF(ISNA(VLOOKUP($C32,'Aspen Open BA'!$A$17:$I$100,9,FALSE))=TRUE,"0",VLOOKUP($C32,'Aspen Open BA'!$A$17:$I$100,9,FALSE))</f>
        <v>0</v>
      </c>
      <c r="P32" s="21">
        <f>IF(ISNA(VLOOKUP($C32,'TT Prov SS'!$A$17:$I$100,9,FALSE))=TRUE,"0",VLOOKUP($C32,'TT Prov SS'!$A$17:$I$100,9,FALSE))</f>
        <v>30</v>
      </c>
      <c r="Q32" s="21">
        <f>IF(ISNA(VLOOKUP($C32,'TT Prov HP'!$A$17:$I$100,9,FALSE))=TRUE,"0",VLOOKUP($C32,'TT Prov HP'!$A$17:$I$100,9,FALSE))</f>
        <v>28</v>
      </c>
      <c r="R32" s="21" t="str">
        <f>IF(ISNA(VLOOKUP($C32,'Calgary NorAm SS'!$A$17:$I$100,9,FALSE))=TRUE,"0",VLOOKUP($C32,'Calgary NorAm SS'!$A$17:$I$100,9,FALSE))</f>
        <v>0</v>
      </c>
      <c r="S32" s="21" t="str">
        <f>IF(ISNA(VLOOKUP($C32,'Calgary NorAm BA'!$A$17:$I$100,9,FALSE))=TRUE,"0",VLOOKUP($C32,'Calgary NorAm BA'!$A$17:$I$100,9,FALSE))</f>
        <v>0</v>
      </c>
      <c r="T32" s="21" t="str">
        <f>IF(ISNA(VLOOKUP($C32,'Calgary NorAm HP'!$A$17:$I$100,9,FALSE))=TRUE,"0",VLOOKUP($C32,'Calgary NorAm HP'!$A$17:$I$100,9,FALSE))</f>
        <v>0</v>
      </c>
      <c r="U32" s="21" t="str">
        <f>IF(ISNA(VLOOKUP($C32,'Park City NorAm BA'!$A$17:$I$100,9,FALSE))=TRUE,"0",VLOOKUP($C32,'Park City NorAm BA'!$A$17:$I$100,9,FALSE))</f>
        <v>0</v>
      </c>
      <c r="V32" s="21" t="str">
        <f>IF(ISNA(VLOOKUP($C32,'Park City NorAm SS d1'!$A$17:$I$100,9,FALSE))=TRUE,"0",VLOOKUP($C32,'Park City NorAm SS d1'!$A$17:$I$100,9,FALSE))</f>
        <v>0</v>
      </c>
      <c r="W32" s="21" t="str">
        <f>IF(ISNA(VLOOKUP($C32,'Park City NorAm SS d2'!$A$17:$I$100,9,FALSE))=TRUE,"0",VLOOKUP($C32,'Park City NorAm SS d2'!$A$17:$I$100,9,FALSE))</f>
        <v>0</v>
      </c>
      <c r="X32" s="21" t="str">
        <f>IF(ISNA(VLOOKUP($C32,'MSLM CC SS'!$A$17:$I$100,9,FALSE))=TRUE,"0",VLOOKUP($C32,'MSLM CC SS'!$A$17:$I$100,9,FALSE))</f>
        <v>0</v>
      </c>
    </row>
    <row r="33" spans="1:24" ht="16" customHeight="1" x14ac:dyDescent="0.15">
      <c r="A33" s="172" t="s">
        <v>100</v>
      </c>
      <c r="B33" s="172" t="s">
        <v>170</v>
      </c>
      <c r="C33" s="183" t="s">
        <v>90</v>
      </c>
      <c r="D33" s="84">
        <f>IF(ISNA(VLOOKUP($C33,'RPA Caclulations'!$C$6:$K$60,3,FALSE))=TRUE,"0",VLOOKUP($C33,'RPA Caclulations'!$C$6:$K$60,3,FALSE))</f>
        <v>26</v>
      </c>
      <c r="E33" s="21" t="str">
        <f>IF(ISNA(VLOOKUP($C33,'Mt. Sima Canada Cup BA'!$A$17:$I$100,9,FALSE))=TRUE,"0",VLOOKUP($C33,'Mt. Sima Canada Cup BA'!$A$17:$I$100,9,FALSE))</f>
        <v>0</v>
      </c>
      <c r="F33" s="21" t="str">
        <f>IF(ISNA(VLOOKUP($C33,'Mt. Sima Canada Cup SS'!$A$17:$I$100,9,FALSE))=TRUE,"0",VLOOKUP($C33,'Mt. Sima Canada Cup SS'!$A$17:$I$100,9,FALSE))</f>
        <v>0</v>
      </c>
      <c r="G33" s="21">
        <f>IF(ISNA(VLOOKUP($C33,'CF TT Day 1'!$A$17:$I$100,9,FALSE))=TRUE,"0",VLOOKUP($C33,'CF TT Day 1'!$A$17:$I$100,9,FALSE))</f>
        <v>27</v>
      </c>
      <c r="H33" s="21">
        <f>IF(ISNA(VLOOKUP($C33,'CF TT Day 2'!$A$17:$I$100,9,FALSE))=TRUE,"0",VLOOKUP($C33,'CF TT Day 2'!$A$17:$I$100,9,FALSE))</f>
        <v>25</v>
      </c>
      <c r="I33" s="21" t="str">
        <f>IF(ISNA(VLOOKUP($C33,'Mammoth NorAM SS'!$A$17:$I$100,9,FALSE))=TRUE,"0",VLOOKUP($C33,'Mammoth NorAM SS'!$A$17:$I$100,9,FALSE))</f>
        <v>0</v>
      </c>
      <c r="J33" s="21">
        <f>IF(ISNA(VLOOKUP($C33,'BVSC TT Day 1'!$A$17:$I$100,9,FALSE))=TRUE,"0",VLOOKUP($C33,'BVSC TT Day 1'!$A$17:$I$100,9,FALSE))</f>
        <v>31</v>
      </c>
      <c r="K33" s="21">
        <f>IF(ISNA(VLOOKUP($C33,'BVSC TT Day 2'!$A$17:$I$100,9,FALSE))=TRUE,"0",VLOOKUP($C33,'BVSC TT Day 2'!$A$17:$I$100,9,FALSE))</f>
        <v>29</v>
      </c>
      <c r="L33" s="21" t="str">
        <f>IF(ISNA(VLOOKUP($C33,'Alpine Groms'!$A$17:$I$100,9,FALSE))=TRUE,"0",VLOOKUP($C33,'Alpine Groms'!$A$17:$I$100,9,FALSE))</f>
        <v>0</v>
      </c>
      <c r="M33" s="21" t="str">
        <f>IF(ISNA(VLOOKUP($C33,'Beaver Groms'!$A$17:$I$100,9,FALSE))=TRUE,"0",VLOOKUP($C33,'Beaver Groms'!$A$17:$I$100,9,FALSE))</f>
        <v>0</v>
      </c>
      <c r="N33" s="21" t="str">
        <f>IF(ISNA(VLOOKUP($C33,'Aspen Open SS'!$A$17:$I$100,9,FALSE))=TRUE,"0",VLOOKUP($C33,'Aspen Open SS'!$A$17:$I$100,9,FALSE))</f>
        <v>0</v>
      </c>
      <c r="O33" s="21" t="str">
        <f>IF(ISNA(VLOOKUP($C33,'Aspen Open BA'!$A$17:$I$100,9,FALSE))=TRUE,"0",VLOOKUP($C33,'Aspen Open BA'!$A$17:$I$100,9,FALSE))</f>
        <v>0</v>
      </c>
      <c r="P33" s="21">
        <f>IF(ISNA(VLOOKUP($C33,'TT Prov SS'!$A$17:$I$100,9,FALSE))=TRUE,"0",VLOOKUP($C33,'TT Prov SS'!$A$17:$I$100,9,FALSE))</f>
        <v>25</v>
      </c>
      <c r="Q33" s="21" t="str">
        <f>IF(ISNA(VLOOKUP($C33,'TT Prov HP'!$A$17:$I$100,9,FALSE))=TRUE,"0",VLOOKUP($C33,'TT Prov HP'!$A$17:$I$100,9,FALSE))</f>
        <v>0</v>
      </c>
      <c r="R33" s="21" t="str">
        <f>IF(ISNA(VLOOKUP($C33,'Calgary NorAm SS'!$A$17:$I$100,9,FALSE))=TRUE,"0",VLOOKUP($C33,'Calgary NorAm SS'!$A$17:$I$100,9,FALSE))</f>
        <v>0</v>
      </c>
      <c r="S33" s="21" t="str">
        <f>IF(ISNA(VLOOKUP($C33,'Calgary NorAm BA'!$A$17:$I$100,9,FALSE))=TRUE,"0",VLOOKUP($C33,'Calgary NorAm BA'!$A$17:$I$100,9,FALSE))</f>
        <v>0</v>
      </c>
      <c r="T33" s="21" t="str">
        <f>IF(ISNA(VLOOKUP($C33,'Calgary NorAm HP'!$A$17:$I$100,9,FALSE))=TRUE,"0",VLOOKUP($C33,'Calgary NorAm HP'!$A$17:$I$100,9,FALSE))</f>
        <v>0</v>
      </c>
      <c r="U33" s="21" t="str">
        <f>IF(ISNA(VLOOKUP($C33,'Park City NorAm BA'!$A$17:$I$100,9,FALSE))=TRUE,"0",VLOOKUP($C33,'Park City NorAm BA'!$A$17:$I$100,9,FALSE))</f>
        <v>0</v>
      </c>
      <c r="V33" s="21" t="str">
        <f>IF(ISNA(VLOOKUP($C33,'Park City NorAm SS d1'!$A$17:$I$100,9,FALSE))=TRUE,"0",VLOOKUP($C33,'Park City NorAm SS d1'!$A$17:$I$100,9,FALSE))</f>
        <v>0</v>
      </c>
      <c r="W33" s="21" t="str">
        <f>IF(ISNA(VLOOKUP($C33,'Park City NorAm SS d2'!$A$17:$I$100,9,FALSE))=TRUE,"0",VLOOKUP($C33,'Park City NorAm SS d2'!$A$17:$I$100,9,FALSE))</f>
        <v>0</v>
      </c>
      <c r="X33" s="21" t="str">
        <f>IF(ISNA(VLOOKUP($C33,'MSLM CC SS'!$A$17:$I$100,9,FALSE))=TRUE,"0",VLOOKUP($C33,'MSLM CC SS'!$A$17:$I$100,9,FALSE))</f>
        <v>0</v>
      </c>
    </row>
    <row r="34" spans="1:24" ht="16" customHeight="1" x14ac:dyDescent="0.15">
      <c r="A34" s="172" t="s">
        <v>101</v>
      </c>
      <c r="B34" s="172" t="s">
        <v>170</v>
      </c>
      <c r="C34" s="183" t="s">
        <v>135</v>
      </c>
      <c r="D34" s="84">
        <f>IF(ISNA(VLOOKUP($C34,'RPA Caclulations'!$C$6:$K$60,3,FALSE))=TRUE,"0",VLOOKUP($C34,'RPA Caclulations'!$C$6:$K$60,3,FALSE))</f>
        <v>27</v>
      </c>
      <c r="E34" s="21" t="str">
        <f>IF(ISNA(VLOOKUP($C34,'Mt. Sima Canada Cup BA'!$A$17:$I$100,9,FALSE))=TRUE,"0",VLOOKUP($C34,'Mt. Sima Canada Cup BA'!$A$17:$I$100,9,FALSE))</f>
        <v>0</v>
      </c>
      <c r="F34" s="21" t="str">
        <f>IF(ISNA(VLOOKUP($C34,'Mt. Sima Canada Cup SS'!$A$17:$I$100,9,FALSE))=TRUE,"0",VLOOKUP($C34,'Mt. Sima Canada Cup SS'!$A$17:$I$100,9,FALSE))</f>
        <v>0</v>
      </c>
      <c r="G34" s="21" t="str">
        <f>IF(ISNA(VLOOKUP($C34,'CF TT Day 1'!$A$17:$I$100,9,FALSE))=TRUE,"0",VLOOKUP($C34,'CF TT Day 1'!$A$17:$I$100,9,FALSE))</f>
        <v>0</v>
      </c>
      <c r="H34" s="21" t="str">
        <f>IF(ISNA(VLOOKUP($C34,'CF TT Day 2'!$A$17:$I$100,9,FALSE))=TRUE,"0",VLOOKUP($C34,'CF TT Day 2'!$A$17:$I$100,9,FALSE))</f>
        <v>0</v>
      </c>
      <c r="I34" s="21" t="str">
        <f>IF(ISNA(VLOOKUP($C34,'Mammoth NorAM SS'!$A$17:$I$100,9,FALSE))=TRUE,"0",VLOOKUP($C34,'Mammoth NorAM SS'!$A$17:$I$100,9,FALSE))</f>
        <v>0</v>
      </c>
      <c r="J34" s="21">
        <f>IF(ISNA(VLOOKUP($C34,'BVSC TT Day 1'!$A$17:$I$100,9,FALSE))=TRUE,"0",VLOOKUP($C34,'BVSC TT Day 1'!$A$17:$I$100,9,FALSE))</f>
        <v>39</v>
      </c>
      <c r="K34" s="21">
        <f>IF(ISNA(VLOOKUP($C34,'BVSC TT Day 2'!$A$17:$I$100,9,FALSE))=TRUE,"0",VLOOKUP($C34,'BVSC TT Day 2'!$A$17:$I$100,9,FALSE))</f>
        <v>24</v>
      </c>
      <c r="L34" s="21">
        <f>IF(ISNA(VLOOKUP($C34,'Alpine Groms'!$A$17:$I$100,9,FALSE))=TRUE,"0",VLOOKUP($C34,'Alpine Groms'!$A$17:$I$100,9,FALSE))</f>
        <v>0</v>
      </c>
      <c r="M34" s="21">
        <f>IF(ISNA(VLOOKUP($C34,'Beaver Groms'!$A$17:$I$100,9,FALSE))=TRUE,"0",VLOOKUP($C34,'Beaver Groms'!$A$17:$I$100,9,FALSE))</f>
        <v>0</v>
      </c>
      <c r="N34" s="21" t="str">
        <f>IF(ISNA(VLOOKUP($C34,'Aspen Open SS'!$A$17:$I$100,9,FALSE))=TRUE,"0",VLOOKUP($C34,'Aspen Open SS'!$A$17:$I$100,9,FALSE))</f>
        <v>0</v>
      </c>
      <c r="O34" s="21" t="str">
        <f>IF(ISNA(VLOOKUP($C34,'Aspen Open BA'!$A$17:$I$100,9,FALSE))=TRUE,"0",VLOOKUP($C34,'Aspen Open BA'!$A$17:$I$100,9,FALSE))</f>
        <v>0</v>
      </c>
      <c r="P34" s="21">
        <f>IF(ISNA(VLOOKUP($C34,'TT Prov SS'!$A$17:$I$100,9,FALSE))=TRUE,"0",VLOOKUP($C34,'TT Prov SS'!$A$17:$I$100,9,FALSE))</f>
        <v>35</v>
      </c>
      <c r="Q34" s="21" t="str">
        <f>IF(ISNA(VLOOKUP($C34,'TT Prov HP'!$A$17:$I$100,9,FALSE))=TRUE,"0",VLOOKUP($C34,'TT Prov HP'!$A$17:$I$100,9,FALSE))</f>
        <v>0</v>
      </c>
      <c r="R34" s="21" t="str">
        <f>IF(ISNA(VLOOKUP($C34,'Calgary NorAm SS'!$A$17:$I$100,9,FALSE))=TRUE,"0",VLOOKUP($C34,'Calgary NorAm SS'!$A$17:$I$100,9,FALSE))</f>
        <v>0</v>
      </c>
      <c r="S34" s="21" t="str">
        <f>IF(ISNA(VLOOKUP($C34,'Calgary NorAm BA'!$A$17:$I$100,9,FALSE))=TRUE,"0",VLOOKUP($C34,'Calgary NorAm BA'!$A$17:$I$100,9,FALSE))</f>
        <v>0</v>
      </c>
      <c r="T34" s="21" t="str">
        <f>IF(ISNA(VLOOKUP($C34,'Calgary NorAm HP'!$A$17:$I$100,9,FALSE))=TRUE,"0",VLOOKUP($C34,'Calgary NorAm HP'!$A$17:$I$100,9,FALSE))</f>
        <v>0</v>
      </c>
      <c r="U34" s="21" t="str">
        <f>IF(ISNA(VLOOKUP($C34,'Park City NorAm BA'!$A$17:$I$100,9,FALSE))=TRUE,"0",VLOOKUP($C34,'Park City NorAm BA'!$A$17:$I$100,9,FALSE))</f>
        <v>0</v>
      </c>
      <c r="V34" s="21" t="str">
        <f>IF(ISNA(VLOOKUP($C34,'Park City NorAm SS d1'!$A$17:$I$100,9,FALSE))=TRUE,"0",VLOOKUP($C34,'Park City NorAm SS d1'!$A$17:$I$100,9,FALSE))</f>
        <v>0</v>
      </c>
      <c r="W34" s="21" t="str">
        <f>IF(ISNA(VLOOKUP($C34,'Park City NorAm SS d2'!$A$17:$I$100,9,FALSE))=TRUE,"0",VLOOKUP($C34,'Park City NorAm SS d2'!$A$17:$I$100,9,FALSE))</f>
        <v>0</v>
      </c>
      <c r="X34" s="21" t="str">
        <f>IF(ISNA(VLOOKUP($C34,'MSLM CC SS'!$A$17:$I$100,9,FALSE))=TRUE,"0",VLOOKUP($C34,'MSLM CC SS'!$A$17:$I$100,9,FALSE))</f>
        <v>0</v>
      </c>
    </row>
    <row r="35" spans="1:24" ht="16" customHeight="1" x14ac:dyDescent="0.15">
      <c r="A35" s="172" t="s">
        <v>44</v>
      </c>
      <c r="B35" s="172" t="s">
        <v>203</v>
      </c>
      <c r="C35" s="183" t="s">
        <v>91</v>
      </c>
      <c r="D35" s="84">
        <f>IF(ISNA(VLOOKUP($C35,'RPA Caclulations'!$C$6:$K$60,3,FALSE))=TRUE,"0",VLOOKUP($C35,'RPA Caclulations'!$C$6:$K$60,3,FALSE))</f>
        <v>28</v>
      </c>
      <c r="E35" s="21" t="str">
        <f>IF(ISNA(VLOOKUP($C35,'Mt. Sima Canada Cup BA'!$A$17:$I$100,9,FALSE))=TRUE,"0",VLOOKUP($C35,'Mt. Sima Canada Cup BA'!$A$17:$I$100,9,FALSE))</f>
        <v>0</v>
      </c>
      <c r="F35" s="21" t="str">
        <f>IF(ISNA(VLOOKUP($C35,'Mt. Sima Canada Cup SS'!$A$17:$I$100,9,FALSE))=TRUE,"0",VLOOKUP($C35,'Mt. Sima Canada Cup SS'!$A$17:$I$100,9,FALSE))</f>
        <v>0</v>
      </c>
      <c r="G35" s="21">
        <f>IF(ISNA(VLOOKUP($C35,'CF TT Day 1'!$A$17:$I$100,9,FALSE))=TRUE,"0",VLOOKUP($C35,'CF TT Day 1'!$A$17:$I$100,9,FALSE))</f>
        <v>28</v>
      </c>
      <c r="H35" s="21">
        <f>IF(ISNA(VLOOKUP($C35,'CF TT Day 2'!$A$17:$I$100,9,FALSE))=TRUE,"0",VLOOKUP($C35,'CF TT Day 2'!$A$17:$I$100,9,FALSE))</f>
        <v>26</v>
      </c>
      <c r="I35" s="21" t="str">
        <f>IF(ISNA(VLOOKUP($C35,'Mammoth NorAM SS'!$A$17:$I$100,9,FALSE))=TRUE,"0",VLOOKUP($C35,'Mammoth NorAM SS'!$A$17:$I$100,9,FALSE))</f>
        <v>0</v>
      </c>
      <c r="J35" s="21" t="str">
        <f>IF(ISNA(VLOOKUP($C35,'BVSC TT Day 1'!$A$17:$I$100,9,FALSE))=TRUE,"0",VLOOKUP($C35,'BVSC TT Day 1'!$A$17:$I$100,9,FALSE))</f>
        <v>0</v>
      </c>
      <c r="K35" s="21" t="str">
        <f>IF(ISNA(VLOOKUP($C35,'BVSC TT Day 2'!$A$17:$I$100,9,FALSE))=TRUE,"0",VLOOKUP($C35,'BVSC TT Day 2'!$A$17:$I$100,9,FALSE))</f>
        <v>0</v>
      </c>
      <c r="L35" s="21" t="str">
        <f>IF(ISNA(VLOOKUP($C35,'Alpine Groms'!$A$17:$I$100,9,FALSE))=TRUE,"0",VLOOKUP($C35,'Alpine Groms'!$A$17:$I$100,9,FALSE))</f>
        <v>0</v>
      </c>
      <c r="M35" s="21" t="str">
        <f>IF(ISNA(VLOOKUP($C35,'Beaver Groms'!$A$17:$I$100,9,FALSE))=TRUE,"0",VLOOKUP($C35,'Beaver Groms'!$A$17:$I$100,9,FALSE))</f>
        <v>0</v>
      </c>
      <c r="N35" s="21" t="str">
        <f>IF(ISNA(VLOOKUP($C35,'Aspen Open SS'!$A$17:$I$100,9,FALSE))=TRUE,"0",VLOOKUP($C35,'Aspen Open SS'!$A$17:$I$100,9,FALSE))</f>
        <v>0</v>
      </c>
      <c r="O35" s="21" t="str">
        <f>IF(ISNA(VLOOKUP($C35,'Aspen Open BA'!$A$17:$I$100,9,FALSE))=TRUE,"0",VLOOKUP($C35,'Aspen Open BA'!$A$17:$I$100,9,FALSE))</f>
        <v>0</v>
      </c>
      <c r="P35" s="21">
        <f>IF(ISNA(VLOOKUP($C35,'TT Prov SS'!$A$17:$I$100,9,FALSE))=TRUE,"0",VLOOKUP($C35,'TT Prov SS'!$A$17:$I$100,9,FALSE))</f>
        <v>32</v>
      </c>
      <c r="Q35" s="21">
        <f>IF(ISNA(VLOOKUP($C35,'TT Prov HP'!$A$17:$I$100,9,FALSE))=TRUE,"0",VLOOKUP($C35,'TT Prov HP'!$A$17:$I$100,9,FALSE))</f>
        <v>31</v>
      </c>
      <c r="R35" s="21" t="str">
        <f>IF(ISNA(VLOOKUP($C35,'Calgary NorAm SS'!$A$17:$I$100,9,FALSE))=TRUE,"0",VLOOKUP($C35,'Calgary NorAm SS'!$A$17:$I$100,9,FALSE))</f>
        <v>0</v>
      </c>
      <c r="S35" s="21" t="str">
        <f>IF(ISNA(VLOOKUP($C35,'Calgary NorAm BA'!$A$17:$I$100,9,FALSE))=TRUE,"0",VLOOKUP($C35,'Calgary NorAm BA'!$A$17:$I$100,9,FALSE))</f>
        <v>0</v>
      </c>
      <c r="T35" s="21" t="str">
        <f>IF(ISNA(VLOOKUP($C35,'Calgary NorAm HP'!$A$17:$I$100,9,FALSE))=TRUE,"0",VLOOKUP($C35,'Calgary NorAm HP'!$A$17:$I$100,9,FALSE))</f>
        <v>0</v>
      </c>
      <c r="U35" s="21" t="str">
        <f>IF(ISNA(VLOOKUP($C35,'Park City NorAm BA'!$A$17:$I$100,9,FALSE))=TRUE,"0",VLOOKUP($C35,'Park City NorAm BA'!$A$17:$I$100,9,FALSE))</f>
        <v>0</v>
      </c>
      <c r="V35" s="21" t="str">
        <f>IF(ISNA(VLOOKUP($C35,'Park City NorAm SS d1'!$A$17:$I$100,9,FALSE))=TRUE,"0",VLOOKUP($C35,'Park City NorAm SS d1'!$A$17:$I$100,9,FALSE))</f>
        <v>0</v>
      </c>
      <c r="W35" s="21" t="str">
        <f>IF(ISNA(VLOOKUP($C35,'Park City NorAm SS d2'!$A$17:$I$100,9,FALSE))=TRUE,"0",VLOOKUP($C35,'Park City NorAm SS d2'!$A$17:$I$100,9,FALSE))</f>
        <v>0</v>
      </c>
      <c r="X35" s="21" t="str">
        <f>IF(ISNA(VLOOKUP($C35,'MSLM CC SS'!$A$17:$I$100,9,FALSE))=TRUE,"0",VLOOKUP($C35,'MSLM CC SS'!$A$17:$I$100,9,FALSE))</f>
        <v>0</v>
      </c>
    </row>
    <row r="36" spans="1:24" ht="16" customHeight="1" x14ac:dyDescent="0.15">
      <c r="A36" s="172" t="s">
        <v>126</v>
      </c>
      <c r="B36" s="172" t="s">
        <v>177</v>
      </c>
      <c r="C36" s="183" t="s">
        <v>125</v>
      </c>
      <c r="D36" s="84">
        <f>IF(ISNA(VLOOKUP($C36,'RPA Caclulations'!$C$6:$K$60,3,FALSE))=TRUE,"0",VLOOKUP($C36,'RPA Caclulations'!$C$6:$K$60,3,FALSE))</f>
        <v>29</v>
      </c>
      <c r="E36" s="21" t="str">
        <f>IF(ISNA(VLOOKUP($C36,'Mt. Sima Canada Cup BA'!$A$17:$I$100,9,FALSE))=TRUE,"0",VLOOKUP($C36,'Mt. Sima Canada Cup BA'!$A$17:$I$100,9,FALSE))</f>
        <v>0</v>
      </c>
      <c r="F36" s="21" t="str">
        <f>IF(ISNA(VLOOKUP($C36,'Mt. Sima Canada Cup SS'!$A$17:$I$100,9,FALSE))=TRUE,"0",VLOOKUP($C36,'Mt. Sima Canada Cup SS'!$A$17:$I$100,9,FALSE))</f>
        <v>0</v>
      </c>
      <c r="G36" s="21" t="str">
        <f>IF(ISNA(VLOOKUP($C36,'CF TT Day 1'!$A$17:$I$100,9,FALSE))=TRUE,"0",VLOOKUP($C36,'CF TT Day 1'!$A$17:$I$100,9,FALSE))</f>
        <v>0</v>
      </c>
      <c r="H36" s="21" t="str">
        <f>IF(ISNA(VLOOKUP($C36,'CF TT Day 2'!$A$17:$I$100,9,FALSE))=TRUE,"0",VLOOKUP($C36,'CF TT Day 2'!$A$17:$I$100,9,FALSE))</f>
        <v>0</v>
      </c>
      <c r="I36" s="21" t="str">
        <f>IF(ISNA(VLOOKUP($C36,'Mammoth NorAM SS'!$A$17:$I$100,9,FALSE))=TRUE,"0",VLOOKUP($C36,'Mammoth NorAM SS'!$A$17:$I$100,9,FALSE))</f>
        <v>0</v>
      </c>
      <c r="J36" s="21">
        <f>IF(ISNA(VLOOKUP($C36,'BVSC TT Day 1'!$A$17:$I$100,9,FALSE))=TRUE,"0",VLOOKUP($C36,'BVSC TT Day 1'!$A$17:$I$100,9,FALSE))</f>
        <v>27</v>
      </c>
      <c r="K36" s="21">
        <f>IF(ISNA(VLOOKUP($C36,'BVSC TT Day 2'!$A$17:$I$100,9,FALSE))=TRUE,"0",VLOOKUP($C36,'BVSC TT Day 2'!$A$17:$I$100,9,FALSE))</f>
        <v>18</v>
      </c>
      <c r="L36" s="21" t="str">
        <f>IF(ISNA(VLOOKUP($C36,'Alpine Groms'!$A$17:$I$100,9,FALSE))=TRUE,"0",VLOOKUP($C36,'Alpine Groms'!$A$17:$I$100,9,FALSE))</f>
        <v>0</v>
      </c>
      <c r="M36" s="21">
        <f>IF(ISNA(VLOOKUP($C36,'Beaver Groms'!$A$17:$I$100,9,FALSE))=TRUE,"0",VLOOKUP($C36,'Beaver Groms'!$A$17:$I$100,9,FALSE))</f>
        <v>0</v>
      </c>
      <c r="N36" s="21" t="str">
        <f>IF(ISNA(VLOOKUP($C36,'Aspen Open SS'!$A$17:$I$100,9,FALSE))=TRUE,"0",VLOOKUP($C36,'Aspen Open SS'!$A$17:$I$100,9,FALSE))</f>
        <v>0</v>
      </c>
      <c r="O36" s="21" t="str">
        <f>IF(ISNA(VLOOKUP($C36,'Aspen Open BA'!$A$17:$I$100,9,FALSE))=TRUE,"0",VLOOKUP($C36,'Aspen Open BA'!$A$17:$I$100,9,FALSE))</f>
        <v>0</v>
      </c>
      <c r="P36" s="21" t="str">
        <f>IF(ISNA(VLOOKUP($C36,'TT Prov SS'!$A$17:$I$100,9,FALSE))=TRUE,"0",VLOOKUP($C36,'TT Prov SS'!$A$17:$I$100,9,FALSE))</f>
        <v>0</v>
      </c>
      <c r="Q36" s="21" t="str">
        <f>IF(ISNA(VLOOKUP($C36,'TT Prov HP'!$A$17:$I$100,9,FALSE))=TRUE,"0",VLOOKUP($C36,'TT Prov HP'!$A$17:$I$100,9,FALSE))</f>
        <v>0</v>
      </c>
      <c r="R36" s="21" t="str">
        <f>IF(ISNA(VLOOKUP($C36,'Calgary NorAm SS'!$A$17:$I$100,9,FALSE))=TRUE,"0",VLOOKUP($C36,'Calgary NorAm SS'!$A$17:$I$100,9,FALSE))</f>
        <v>0</v>
      </c>
      <c r="S36" s="21" t="str">
        <f>IF(ISNA(VLOOKUP($C36,'Calgary NorAm BA'!$A$17:$I$100,9,FALSE))=TRUE,"0",VLOOKUP($C36,'Calgary NorAm BA'!$A$17:$I$100,9,FALSE))</f>
        <v>0</v>
      </c>
      <c r="T36" s="21" t="str">
        <f>IF(ISNA(VLOOKUP($C36,'Calgary NorAm HP'!$A$17:$I$100,9,FALSE))=TRUE,"0",VLOOKUP($C36,'Calgary NorAm HP'!$A$17:$I$100,9,FALSE))</f>
        <v>0</v>
      </c>
      <c r="U36" s="21" t="str">
        <f>IF(ISNA(VLOOKUP($C36,'Park City NorAm BA'!$A$17:$I$100,9,FALSE))=TRUE,"0",VLOOKUP($C36,'Park City NorAm BA'!$A$17:$I$100,9,FALSE))</f>
        <v>0</v>
      </c>
      <c r="V36" s="21" t="str">
        <f>IF(ISNA(VLOOKUP($C36,'Park City NorAm SS d1'!$A$17:$I$100,9,FALSE))=TRUE,"0",VLOOKUP($C36,'Park City NorAm SS d1'!$A$17:$I$100,9,FALSE))</f>
        <v>0</v>
      </c>
      <c r="W36" s="21" t="str">
        <f>IF(ISNA(VLOOKUP($C36,'Park City NorAm SS d2'!$A$17:$I$100,9,FALSE))=TRUE,"0",VLOOKUP($C36,'Park City NorAm SS d2'!$A$17:$I$100,9,FALSE))</f>
        <v>0</v>
      </c>
      <c r="X36" s="21" t="str">
        <f>IF(ISNA(VLOOKUP($C36,'MSLM CC SS'!$A$17:$I$100,9,FALSE))=TRUE,"0",VLOOKUP($C36,'MSLM CC SS'!$A$17:$I$100,9,FALSE))</f>
        <v>0</v>
      </c>
    </row>
    <row r="37" spans="1:24" ht="16" customHeight="1" x14ac:dyDescent="0.15">
      <c r="A37" s="172" t="s">
        <v>99</v>
      </c>
      <c r="B37" s="172" t="s">
        <v>262</v>
      </c>
      <c r="C37" s="183" t="s">
        <v>127</v>
      </c>
      <c r="D37" s="84">
        <f>IF(ISNA(VLOOKUP($C37,'RPA Caclulations'!$C$6:$K$60,3,FALSE))=TRUE,"0",VLOOKUP($C37,'RPA Caclulations'!$C$6:$K$60,3,FALSE))</f>
        <v>30</v>
      </c>
      <c r="E37" s="21" t="str">
        <f>IF(ISNA(VLOOKUP($C37,'Mt. Sima Canada Cup BA'!$A$17:$I$100,9,FALSE))=TRUE,"0",VLOOKUP($C37,'Mt. Sima Canada Cup BA'!$A$17:$I$100,9,FALSE))</f>
        <v>0</v>
      </c>
      <c r="F37" s="21" t="str">
        <f>IF(ISNA(VLOOKUP($C37,'Mt. Sima Canada Cup SS'!$A$17:$I$100,9,FALSE))=TRUE,"0",VLOOKUP($C37,'Mt. Sima Canada Cup SS'!$A$17:$I$100,9,FALSE))</f>
        <v>0</v>
      </c>
      <c r="G37" s="21" t="str">
        <f>IF(ISNA(VLOOKUP($C37,'CF TT Day 1'!$A$17:$I$100,9,FALSE))=TRUE,"0",VLOOKUP($C37,'CF TT Day 1'!$A$17:$I$100,9,FALSE))</f>
        <v>0</v>
      </c>
      <c r="H37" s="21" t="str">
        <f>IF(ISNA(VLOOKUP($C37,'CF TT Day 2'!$A$17:$I$100,9,FALSE))=TRUE,"0",VLOOKUP($C37,'CF TT Day 2'!$A$17:$I$100,9,FALSE))</f>
        <v>0</v>
      </c>
      <c r="I37" s="21" t="str">
        <f>IF(ISNA(VLOOKUP($C37,'Mammoth NorAM SS'!$A$17:$I$100,9,FALSE))=TRUE,"0",VLOOKUP($C37,'Mammoth NorAM SS'!$A$17:$I$100,9,FALSE))</f>
        <v>0</v>
      </c>
      <c r="J37" s="21">
        <f>IF(ISNA(VLOOKUP($C37,'BVSC TT Day 1'!$A$17:$I$100,9,FALSE))=TRUE,"0",VLOOKUP($C37,'BVSC TT Day 1'!$A$17:$I$100,9,FALSE))</f>
        <v>28</v>
      </c>
      <c r="K37" s="21">
        <f>IF(ISNA(VLOOKUP($C37,'BVSC TT Day 2'!$A$17:$I$100,9,FALSE))=TRUE,"0",VLOOKUP($C37,'BVSC TT Day 2'!$A$17:$I$100,9,FALSE))</f>
        <v>37</v>
      </c>
      <c r="L37" s="21" t="str">
        <f>IF(ISNA(VLOOKUP($C37,'Alpine Groms'!$A$17:$I$100,9,FALSE))=TRUE,"0",VLOOKUP($C37,'Alpine Groms'!$A$17:$I$100,9,FALSE))</f>
        <v>0</v>
      </c>
      <c r="M37" s="21" t="str">
        <f>IF(ISNA(VLOOKUP($C37,'Beaver Groms'!$A$17:$I$100,9,FALSE))=TRUE,"0",VLOOKUP($C37,'Beaver Groms'!$A$17:$I$100,9,FALSE))</f>
        <v>0</v>
      </c>
      <c r="N37" s="21" t="str">
        <f>IF(ISNA(VLOOKUP($C37,'Aspen Open SS'!$A$17:$I$100,9,FALSE))=TRUE,"0",VLOOKUP($C37,'Aspen Open SS'!$A$17:$I$100,9,FALSE))</f>
        <v>0</v>
      </c>
      <c r="O37" s="21" t="str">
        <f>IF(ISNA(VLOOKUP($C37,'Aspen Open BA'!$A$17:$I$100,9,FALSE))=TRUE,"0",VLOOKUP($C37,'Aspen Open BA'!$A$17:$I$100,9,FALSE))</f>
        <v>0</v>
      </c>
      <c r="P37" s="21">
        <f>IF(ISNA(VLOOKUP($C37,'TT Prov SS'!$A$17:$I$100,9,FALSE))=TRUE,"0",VLOOKUP($C37,'TT Prov SS'!$A$17:$I$100,9,FALSE))</f>
        <v>55</v>
      </c>
      <c r="Q37" s="21">
        <f>IF(ISNA(VLOOKUP($C37,'TT Prov HP'!$A$17:$I$100,9,FALSE))=TRUE,"0",VLOOKUP($C37,'TT Prov HP'!$A$17:$I$100,9,FALSE))</f>
        <v>26</v>
      </c>
      <c r="R37" s="21" t="str">
        <f>IF(ISNA(VLOOKUP($C37,'Calgary NorAm SS'!$A$17:$I$100,9,FALSE))=TRUE,"0",VLOOKUP($C37,'Calgary NorAm SS'!$A$17:$I$100,9,FALSE))</f>
        <v>0</v>
      </c>
      <c r="S37" s="21" t="str">
        <f>IF(ISNA(VLOOKUP($C37,'Calgary NorAm BA'!$A$17:$I$100,9,FALSE))=TRUE,"0",VLOOKUP($C37,'Calgary NorAm BA'!$A$17:$I$100,9,FALSE))</f>
        <v>0</v>
      </c>
      <c r="T37" s="21" t="str">
        <f>IF(ISNA(VLOOKUP($C37,'Calgary NorAm HP'!$A$17:$I$100,9,FALSE))=TRUE,"0",VLOOKUP($C37,'Calgary NorAm HP'!$A$17:$I$100,9,FALSE))</f>
        <v>0</v>
      </c>
      <c r="U37" s="21" t="str">
        <f>IF(ISNA(VLOOKUP($C37,'Park City NorAm BA'!$A$17:$I$100,9,FALSE))=TRUE,"0",VLOOKUP($C37,'Park City NorAm BA'!$A$17:$I$100,9,FALSE))</f>
        <v>0</v>
      </c>
      <c r="V37" s="21" t="str">
        <f>IF(ISNA(VLOOKUP($C37,'Park City NorAm SS d1'!$A$17:$I$100,9,FALSE))=TRUE,"0",VLOOKUP($C37,'Park City NorAm SS d1'!$A$17:$I$100,9,FALSE))</f>
        <v>0</v>
      </c>
      <c r="W37" s="21" t="str">
        <f>IF(ISNA(VLOOKUP($C37,'Park City NorAm SS d2'!$A$17:$I$100,9,FALSE))=TRUE,"0",VLOOKUP($C37,'Park City NorAm SS d2'!$A$17:$I$100,9,FALSE))</f>
        <v>0</v>
      </c>
      <c r="X37" s="21" t="str">
        <f>IF(ISNA(VLOOKUP($C37,'MSLM CC SS'!$A$17:$I$100,9,FALSE))=TRUE,"0",VLOOKUP($C37,'MSLM CC SS'!$A$17:$I$100,9,FALSE))</f>
        <v>0</v>
      </c>
    </row>
    <row r="38" spans="1:24" ht="16" customHeight="1" x14ac:dyDescent="0.15">
      <c r="A38" s="172" t="s">
        <v>102</v>
      </c>
      <c r="B38" s="172" t="s">
        <v>170</v>
      </c>
      <c r="C38" s="184" t="s">
        <v>93</v>
      </c>
      <c r="D38" s="84">
        <f>IF(ISNA(VLOOKUP($C38,'RPA Caclulations'!$C$6:$K$60,3,FALSE))=TRUE,"0",VLOOKUP($C38,'RPA Caclulations'!$C$6:$K$60,3,FALSE))</f>
        <v>31</v>
      </c>
      <c r="E38" s="21" t="str">
        <f>IF(ISNA(VLOOKUP($C38,'Mt. Sima Canada Cup BA'!$A$17:$I$100,9,FALSE))=TRUE,"0",VLOOKUP($C38,'Mt. Sima Canada Cup BA'!$A$17:$I$100,9,FALSE))</f>
        <v>0</v>
      </c>
      <c r="F38" s="21" t="str">
        <f>IF(ISNA(VLOOKUP($C38,'Mt. Sima Canada Cup SS'!$A$17:$I$100,9,FALSE))=TRUE,"0",VLOOKUP($C38,'Mt. Sima Canada Cup SS'!$A$17:$I$100,9,FALSE))</f>
        <v>0</v>
      </c>
      <c r="G38" s="21">
        <f>IF(ISNA(VLOOKUP($C38,'CF TT Day 1'!$A$17:$I$100,9,FALSE))=TRUE,"0",VLOOKUP($C38,'CF TT Day 1'!$A$17:$I$100,9,FALSE))</f>
        <v>30</v>
      </c>
      <c r="H38" s="21">
        <f>IF(ISNA(VLOOKUP($C38,'CF TT Day 2'!$A$17:$I$100,9,FALSE))=TRUE,"0",VLOOKUP($C38,'CF TT Day 2'!$A$17:$I$100,9,FALSE))</f>
        <v>27</v>
      </c>
      <c r="I38" s="21" t="str">
        <f>IF(ISNA(VLOOKUP($C38,'Mammoth NorAM SS'!$A$17:$I$100,9,FALSE))=TRUE,"0",VLOOKUP($C38,'Mammoth NorAM SS'!$A$17:$I$100,9,FALSE))</f>
        <v>0</v>
      </c>
      <c r="J38" s="21">
        <f>IF(ISNA(VLOOKUP($C38,'BVSC TT Day 1'!$A$17:$I$100,9,FALSE))=TRUE,"0",VLOOKUP($C38,'BVSC TT Day 1'!$A$17:$I$100,9,FALSE))</f>
        <v>41</v>
      </c>
      <c r="K38" s="21">
        <f>IF(ISNA(VLOOKUP($C38,'BVSC TT Day 2'!$A$17:$I$100,9,FALSE))=TRUE,"0",VLOOKUP($C38,'BVSC TT Day 2'!$A$17:$I$100,9,FALSE))</f>
        <v>42</v>
      </c>
      <c r="L38" s="21" t="str">
        <f>IF(ISNA(VLOOKUP($C38,'Alpine Groms'!$A$17:$I$100,9,FALSE))=TRUE,"0",VLOOKUP($C38,'Alpine Groms'!$A$17:$I$100,9,FALSE))</f>
        <v>0</v>
      </c>
      <c r="M38" s="21" t="str">
        <f>IF(ISNA(VLOOKUP($C38,'Beaver Groms'!$A$17:$I$100,9,FALSE))=TRUE,"0",VLOOKUP($C38,'Beaver Groms'!$A$17:$I$100,9,FALSE))</f>
        <v>0</v>
      </c>
      <c r="N38" s="21" t="str">
        <f>IF(ISNA(VLOOKUP($C38,'Aspen Open SS'!$A$17:$I$100,9,FALSE))=TRUE,"0",VLOOKUP($C38,'Aspen Open SS'!$A$17:$I$100,9,FALSE))</f>
        <v>0</v>
      </c>
      <c r="O38" s="21" t="str">
        <f>IF(ISNA(VLOOKUP($C38,'Aspen Open BA'!$A$17:$I$100,9,FALSE))=TRUE,"0",VLOOKUP($C38,'Aspen Open BA'!$A$17:$I$100,9,FALSE))</f>
        <v>0</v>
      </c>
      <c r="P38" s="21">
        <f>IF(ISNA(VLOOKUP($C38,'TT Prov SS'!$A$17:$I$100,9,FALSE))=TRUE,"0",VLOOKUP($C38,'TT Prov SS'!$A$17:$I$100,9,FALSE))</f>
        <v>41</v>
      </c>
      <c r="Q38" s="21">
        <f>IF(ISNA(VLOOKUP($C38,'TT Prov HP'!$A$17:$I$100,9,FALSE))=TRUE,"0",VLOOKUP($C38,'TT Prov HP'!$A$17:$I$100,9,FALSE))</f>
        <v>35</v>
      </c>
      <c r="R38" s="21" t="str">
        <f>IF(ISNA(VLOOKUP($C38,'Calgary NorAm SS'!$A$17:$I$100,9,FALSE))=TRUE,"0",VLOOKUP($C38,'Calgary NorAm SS'!$A$17:$I$100,9,FALSE))</f>
        <v>0</v>
      </c>
      <c r="S38" s="21" t="str">
        <f>IF(ISNA(VLOOKUP($C38,'Calgary NorAm BA'!$A$17:$I$100,9,FALSE))=TRUE,"0",VLOOKUP($C38,'Calgary NorAm BA'!$A$17:$I$100,9,FALSE))</f>
        <v>0</v>
      </c>
      <c r="T38" s="21" t="str">
        <f>IF(ISNA(VLOOKUP($C38,'Calgary NorAm HP'!$A$17:$I$100,9,FALSE))=TRUE,"0",VLOOKUP($C38,'Calgary NorAm HP'!$A$17:$I$100,9,FALSE))</f>
        <v>0</v>
      </c>
      <c r="U38" s="21" t="str">
        <f>IF(ISNA(VLOOKUP($C38,'Park City NorAm BA'!$A$17:$I$100,9,FALSE))=TRUE,"0",VLOOKUP($C38,'Park City NorAm BA'!$A$17:$I$100,9,FALSE))</f>
        <v>0</v>
      </c>
      <c r="V38" s="21" t="str">
        <f>IF(ISNA(VLOOKUP($C38,'Park City NorAm SS d1'!$A$17:$I$100,9,FALSE))=TRUE,"0",VLOOKUP($C38,'Park City NorAm SS d1'!$A$17:$I$100,9,FALSE))</f>
        <v>0</v>
      </c>
      <c r="W38" s="21" t="str">
        <f>IF(ISNA(VLOOKUP($C38,'Park City NorAm SS d2'!$A$17:$I$100,9,FALSE))=TRUE,"0",VLOOKUP($C38,'Park City NorAm SS d2'!$A$17:$I$100,9,FALSE))</f>
        <v>0</v>
      </c>
      <c r="X38" s="21" t="str">
        <f>IF(ISNA(VLOOKUP($C38,'MSLM CC SS'!$A$17:$I$100,9,FALSE))=TRUE,"0",VLOOKUP($C38,'MSLM CC SS'!$A$17:$I$100,9,FALSE))</f>
        <v>0</v>
      </c>
    </row>
    <row r="39" spans="1:24" ht="16" customHeight="1" x14ac:dyDescent="0.15">
      <c r="A39" s="172" t="s">
        <v>100</v>
      </c>
      <c r="B39" s="172" t="s">
        <v>203</v>
      </c>
      <c r="C39" s="184" t="s">
        <v>94</v>
      </c>
      <c r="D39" s="84">
        <f>IF(ISNA(VLOOKUP($C39,'RPA Caclulations'!$C$6:$K$60,3,FALSE))=TRUE,"0",VLOOKUP($C39,'RPA Caclulations'!$C$6:$K$60,3,FALSE))</f>
        <v>32</v>
      </c>
      <c r="E39" s="21" t="str">
        <f>IF(ISNA(VLOOKUP($C39,'Mt. Sima Canada Cup BA'!$A$17:$I$100,9,FALSE))=TRUE,"0",VLOOKUP($C39,'Mt. Sima Canada Cup BA'!$A$17:$I$100,9,FALSE))</f>
        <v>0</v>
      </c>
      <c r="F39" s="21" t="str">
        <f>IF(ISNA(VLOOKUP($C39,'Mt. Sima Canada Cup SS'!$A$17:$I$100,9,FALSE))=TRUE,"0",VLOOKUP($C39,'Mt. Sima Canada Cup SS'!$A$17:$I$100,9,FALSE))</f>
        <v>0</v>
      </c>
      <c r="G39" s="21">
        <f>IF(ISNA(VLOOKUP($C39,'CF TT Day 1'!$A$17:$I$100,9,FALSE))=TRUE,"0",VLOOKUP($C39,'CF TT Day 1'!$A$17:$I$100,9,FALSE))</f>
        <v>31</v>
      </c>
      <c r="H39" s="21">
        <f>IF(ISNA(VLOOKUP($C39,'CF TT Day 2'!$A$17:$I$100,9,FALSE))=TRUE,"0",VLOOKUP($C39,'CF TT Day 2'!$A$17:$I$100,9,FALSE))</f>
        <v>28</v>
      </c>
      <c r="I39" s="21" t="str">
        <f>IF(ISNA(VLOOKUP($C39,'Mammoth NorAM SS'!$A$17:$I$100,9,FALSE))=TRUE,"0",VLOOKUP($C39,'Mammoth NorAM SS'!$A$17:$I$100,9,FALSE))</f>
        <v>0</v>
      </c>
      <c r="J39" s="21">
        <f>IF(ISNA(VLOOKUP($C39,'BVSC TT Day 1'!$A$17:$I$100,9,FALSE))=TRUE,"0",VLOOKUP($C39,'BVSC TT Day 1'!$A$17:$I$100,9,FALSE))</f>
        <v>36</v>
      </c>
      <c r="K39" s="21">
        <f>IF(ISNA(VLOOKUP($C39,'BVSC TT Day 2'!$A$17:$I$100,9,FALSE))=TRUE,"0",VLOOKUP($C39,'BVSC TT Day 2'!$A$17:$I$100,9,FALSE))</f>
        <v>40</v>
      </c>
      <c r="L39" s="21" t="str">
        <f>IF(ISNA(VLOOKUP($C39,'Alpine Groms'!$A$17:$I$100,9,FALSE))=TRUE,"0",VLOOKUP($C39,'Alpine Groms'!$A$17:$I$100,9,FALSE))</f>
        <v>0</v>
      </c>
      <c r="M39" s="21" t="str">
        <f>IF(ISNA(VLOOKUP($C39,'Beaver Groms'!$A$17:$I$100,9,FALSE))=TRUE,"0",VLOOKUP($C39,'Beaver Groms'!$A$17:$I$100,9,FALSE))</f>
        <v>0</v>
      </c>
      <c r="N39" s="21" t="str">
        <f>IF(ISNA(VLOOKUP($C39,'Aspen Open SS'!$A$17:$I$100,9,FALSE))=TRUE,"0",VLOOKUP($C39,'Aspen Open SS'!$A$17:$I$100,9,FALSE))</f>
        <v>0</v>
      </c>
      <c r="O39" s="21" t="str">
        <f>IF(ISNA(VLOOKUP($C39,'Aspen Open BA'!$A$17:$I$100,9,FALSE))=TRUE,"0",VLOOKUP($C39,'Aspen Open BA'!$A$17:$I$100,9,FALSE))</f>
        <v>0</v>
      </c>
      <c r="P39" s="21">
        <f>IF(ISNA(VLOOKUP($C39,'TT Prov SS'!$A$17:$I$100,9,FALSE))=TRUE,"0",VLOOKUP($C39,'TT Prov SS'!$A$17:$I$100,9,FALSE))</f>
        <v>40</v>
      </c>
      <c r="Q39" s="21" t="str">
        <f>IF(ISNA(VLOOKUP($C39,'TT Prov HP'!$A$17:$I$100,9,FALSE))=TRUE,"0",VLOOKUP($C39,'TT Prov HP'!$A$17:$I$100,9,FALSE))</f>
        <v>0</v>
      </c>
      <c r="R39" s="21" t="str">
        <f>IF(ISNA(VLOOKUP($C39,'Calgary NorAm SS'!$A$17:$I$100,9,FALSE))=TRUE,"0",VLOOKUP($C39,'Calgary NorAm SS'!$A$17:$I$100,9,FALSE))</f>
        <v>0</v>
      </c>
      <c r="S39" s="21" t="str">
        <f>IF(ISNA(VLOOKUP($C39,'Calgary NorAm BA'!$A$17:$I$100,9,FALSE))=TRUE,"0",VLOOKUP($C39,'Calgary NorAm BA'!$A$17:$I$100,9,FALSE))</f>
        <v>0</v>
      </c>
      <c r="T39" s="21" t="str">
        <f>IF(ISNA(VLOOKUP($C39,'Calgary NorAm HP'!$A$17:$I$100,9,FALSE))=TRUE,"0",VLOOKUP($C39,'Calgary NorAm HP'!$A$17:$I$100,9,FALSE))</f>
        <v>0</v>
      </c>
      <c r="U39" s="21" t="str">
        <f>IF(ISNA(VLOOKUP($C39,'Park City NorAm BA'!$A$17:$I$100,9,FALSE))=TRUE,"0",VLOOKUP($C39,'Park City NorAm BA'!$A$17:$I$100,9,FALSE))</f>
        <v>0</v>
      </c>
      <c r="V39" s="21" t="str">
        <f>IF(ISNA(VLOOKUP($C39,'Park City NorAm SS d1'!$A$17:$I$100,9,FALSE))=TRUE,"0",VLOOKUP($C39,'Park City NorAm SS d1'!$A$17:$I$100,9,FALSE))</f>
        <v>0</v>
      </c>
      <c r="W39" s="21" t="str">
        <f>IF(ISNA(VLOOKUP($C39,'Park City NorAm SS d2'!$A$17:$I$100,9,FALSE))=TRUE,"0",VLOOKUP($C39,'Park City NorAm SS d2'!$A$17:$I$100,9,FALSE))</f>
        <v>0</v>
      </c>
      <c r="X39" s="21" t="str">
        <f>IF(ISNA(VLOOKUP($C39,'MSLM CC SS'!$A$17:$I$100,9,FALSE))=TRUE,"0",VLOOKUP($C39,'MSLM CC SS'!$A$17:$I$100,9,FALSE))</f>
        <v>0</v>
      </c>
    </row>
    <row r="40" spans="1:24" ht="16" customHeight="1" x14ac:dyDescent="0.15">
      <c r="A40" s="172" t="s">
        <v>101</v>
      </c>
      <c r="B40" s="172" t="s">
        <v>170</v>
      </c>
      <c r="C40" s="180" t="s">
        <v>128</v>
      </c>
      <c r="D40" s="84">
        <f>IF(ISNA(VLOOKUP($C40,'RPA Caclulations'!$C$6:$K$60,3,FALSE))=TRUE,"0",VLOOKUP($C40,'RPA Caclulations'!$C$6:$K$60,3,FALSE))</f>
        <v>33</v>
      </c>
      <c r="E40" s="21" t="str">
        <f>IF(ISNA(VLOOKUP($C40,'Mt. Sima Canada Cup BA'!$A$17:$I$100,9,FALSE))=TRUE,"0",VLOOKUP($C40,'Mt. Sima Canada Cup BA'!$A$17:$I$100,9,FALSE))</f>
        <v>0</v>
      </c>
      <c r="F40" s="21" t="str">
        <f>IF(ISNA(VLOOKUP($C40,'Mt. Sima Canada Cup SS'!$A$17:$I$100,9,FALSE))=TRUE,"0",VLOOKUP($C40,'Mt. Sima Canada Cup SS'!$A$17:$I$100,9,FALSE))</f>
        <v>0</v>
      </c>
      <c r="G40" s="21" t="str">
        <f>IF(ISNA(VLOOKUP($C40,'CF TT Day 1'!$A$17:$I$100,9,FALSE))=TRUE,"0",VLOOKUP($C40,'CF TT Day 1'!$A$17:$I$100,9,FALSE))</f>
        <v>0</v>
      </c>
      <c r="H40" s="21" t="str">
        <f>IF(ISNA(VLOOKUP($C40,'CF TT Day 2'!$A$17:$I$100,9,FALSE))=TRUE,"0",VLOOKUP($C40,'CF TT Day 2'!$A$17:$I$100,9,FALSE))</f>
        <v>0</v>
      </c>
      <c r="I40" s="21" t="str">
        <f>IF(ISNA(VLOOKUP($C40,'Mammoth NorAM SS'!$A$17:$I$100,9,FALSE))=TRUE,"0",VLOOKUP($C40,'Mammoth NorAM SS'!$A$17:$I$100,9,FALSE))</f>
        <v>0</v>
      </c>
      <c r="J40" s="21">
        <f>IF(ISNA(VLOOKUP($C40,'BVSC TT Day 1'!$A$17:$I$100,9,FALSE))=TRUE,"0",VLOOKUP($C40,'BVSC TT Day 1'!$A$17:$I$100,9,FALSE))</f>
        <v>32</v>
      </c>
      <c r="K40" s="21">
        <f>IF(ISNA(VLOOKUP($C40,'BVSC TT Day 2'!$A$17:$I$100,9,FALSE))=TRUE,"0",VLOOKUP($C40,'BVSC TT Day 2'!$A$17:$I$100,9,FALSE))</f>
        <v>36</v>
      </c>
      <c r="L40" s="21">
        <f>IF(ISNA(VLOOKUP($C40,'Alpine Groms'!$A$17:$I$100,9,FALSE))=TRUE,"0",VLOOKUP($C40,'Alpine Groms'!$A$17:$I$100,9,FALSE))</f>
        <v>0</v>
      </c>
      <c r="M40" s="21">
        <f>IF(ISNA(VLOOKUP($C40,'Beaver Groms'!$A$17:$I$100,9,FALSE))=TRUE,"0",VLOOKUP($C40,'Beaver Groms'!$A$17:$I$100,9,FALSE))</f>
        <v>0</v>
      </c>
      <c r="N40" s="21" t="str">
        <f>IF(ISNA(VLOOKUP($C40,'Aspen Open SS'!$A$17:$I$100,9,FALSE))=TRUE,"0",VLOOKUP($C40,'Aspen Open SS'!$A$17:$I$100,9,FALSE))</f>
        <v>0</v>
      </c>
      <c r="O40" s="21" t="str">
        <f>IF(ISNA(VLOOKUP($C40,'Aspen Open BA'!$A$17:$I$100,9,FALSE))=TRUE,"0",VLOOKUP($C40,'Aspen Open BA'!$A$17:$I$100,9,FALSE))</f>
        <v>0</v>
      </c>
      <c r="P40" s="21">
        <f>IF(ISNA(VLOOKUP($C40,'TT Prov SS'!$A$17:$I$100,9,FALSE))=TRUE,"0",VLOOKUP($C40,'TT Prov SS'!$A$17:$I$100,9,FALSE))</f>
        <v>44</v>
      </c>
      <c r="Q40" s="21" t="str">
        <f>IF(ISNA(VLOOKUP($C40,'TT Prov HP'!$A$17:$I$100,9,FALSE))=TRUE,"0",VLOOKUP($C40,'TT Prov HP'!$A$17:$I$100,9,FALSE))</f>
        <v>0</v>
      </c>
      <c r="R40" s="21" t="str">
        <f>IF(ISNA(VLOOKUP($C40,'Calgary NorAm SS'!$A$17:$I$100,9,FALSE))=TRUE,"0",VLOOKUP($C40,'Calgary NorAm SS'!$A$17:$I$100,9,FALSE))</f>
        <v>0</v>
      </c>
      <c r="S40" s="21" t="str">
        <f>IF(ISNA(VLOOKUP($C40,'Calgary NorAm BA'!$A$17:$I$100,9,FALSE))=TRUE,"0",VLOOKUP($C40,'Calgary NorAm BA'!$A$17:$I$100,9,FALSE))</f>
        <v>0</v>
      </c>
      <c r="T40" s="21" t="str">
        <f>IF(ISNA(VLOOKUP($C40,'Calgary NorAm HP'!$A$17:$I$100,9,FALSE))=TRUE,"0",VLOOKUP($C40,'Calgary NorAm HP'!$A$17:$I$100,9,FALSE))</f>
        <v>0</v>
      </c>
      <c r="U40" s="21" t="str">
        <f>IF(ISNA(VLOOKUP($C40,'Park City NorAm BA'!$A$17:$I$100,9,FALSE))=TRUE,"0",VLOOKUP($C40,'Park City NorAm BA'!$A$17:$I$100,9,FALSE))</f>
        <v>0</v>
      </c>
      <c r="V40" s="21" t="str">
        <f>IF(ISNA(VLOOKUP($C40,'Park City NorAm SS d1'!$A$17:$I$100,9,FALSE))=TRUE,"0",VLOOKUP($C40,'Park City NorAm SS d1'!$A$17:$I$100,9,FALSE))</f>
        <v>0</v>
      </c>
      <c r="W40" s="21" t="str">
        <f>IF(ISNA(VLOOKUP($C40,'Park City NorAm SS d2'!$A$17:$I$100,9,FALSE))=TRUE,"0",VLOOKUP($C40,'Park City NorAm SS d2'!$A$17:$I$100,9,FALSE))</f>
        <v>0</v>
      </c>
      <c r="X40" s="21" t="str">
        <f>IF(ISNA(VLOOKUP($C40,'MSLM CC SS'!$A$17:$I$100,9,FALSE))=TRUE,"0",VLOOKUP($C40,'MSLM CC SS'!$A$17:$I$100,9,FALSE))</f>
        <v>0</v>
      </c>
    </row>
    <row r="41" spans="1:24" ht="16" customHeight="1" x14ac:dyDescent="0.15">
      <c r="A41" s="172" t="s">
        <v>101</v>
      </c>
      <c r="B41" s="172" t="s">
        <v>177</v>
      </c>
      <c r="C41" s="183" t="s">
        <v>137</v>
      </c>
      <c r="D41" s="84">
        <f>IF(ISNA(VLOOKUP($C41,'RPA Caclulations'!$C$6:$K$60,3,FALSE))=TRUE,"0",VLOOKUP($C41,'RPA Caclulations'!$C$6:$K$60,3,FALSE))</f>
        <v>34</v>
      </c>
      <c r="E41" s="21" t="str">
        <f>IF(ISNA(VLOOKUP($C41,'Mt. Sima Canada Cup BA'!$A$17:$I$100,9,FALSE))=TRUE,"0",VLOOKUP($C41,'Mt. Sima Canada Cup BA'!$A$17:$I$100,9,FALSE))</f>
        <v>0</v>
      </c>
      <c r="F41" s="21" t="str">
        <f>IF(ISNA(VLOOKUP($C41,'Mt. Sima Canada Cup SS'!$A$17:$I$100,9,FALSE))=TRUE,"0",VLOOKUP($C41,'Mt. Sima Canada Cup SS'!$A$17:$I$100,9,FALSE))</f>
        <v>0</v>
      </c>
      <c r="G41" s="21" t="str">
        <f>IF(ISNA(VLOOKUP($C41,'CF TT Day 1'!$A$17:$I$100,9,FALSE))=TRUE,"0",VLOOKUP($C41,'CF TT Day 1'!$A$17:$I$100,9,FALSE))</f>
        <v>0</v>
      </c>
      <c r="H41" s="21" t="str">
        <f>IF(ISNA(VLOOKUP($C41,'CF TT Day 2'!$A$17:$I$100,9,FALSE))=TRUE,"0",VLOOKUP($C41,'CF TT Day 2'!$A$17:$I$100,9,FALSE))</f>
        <v>0</v>
      </c>
      <c r="I41" s="21" t="str">
        <f>IF(ISNA(VLOOKUP($C41,'Mammoth NorAM SS'!$A$17:$I$100,9,FALSE))=TRUE,"0",VLOOKUP($C41,'Mammoth NorAM SS'!$A$17:$I$100,9,FALSE))</f>
        <v>0</v>
      </c>
      <c r="J41" s="21">
        <f>IF(ISNA(VLOOKUP($C41,'BVSC TT Day 1'!$A$17:$I$100,9,FALSE))=TRUE,"0",VLOOKUP($C41,'BVSC TT Day 1'!$A$17:$I$100,9,FALSE))</f>
        <v>42</v>
      </c>
      <c r="K41" s="21">
        <f>IF(ISNA(VLOOKUP($C41,'BVSC TT Day 2'!$A$17:$I$100,9,FALSE))=TRUE,"0",VLOOKUP($C41,'BVSC TT Day 2'!$A$17:$I$100,9,FALSE))</f>
        <v>34</v>
      </c>
      <c r="L41" s="21">
        <f>IF(ISNA(VLOOKUP($C41,'Alpine Groms'!$A$17:$I$100,9,FALSE))=TRUE,"0",VLOOKUP($C41,'Alpine Groms'!$A$17:$I$100,9,FALSE))</f>
        <v>0</v>
      </c>
      <c r="M41" s="21">
        <f>IF(ISNA(VLOOKUP($C41,'Beaver Groms'!$A$17:$I$100,9,FALSE))=TRUE,"0",VLOOKUP($C41,'Beaver Groms'!$A$17:$I$100,9,FALSE))</f>
        <v>0</v>
      </c>
      <c r="N41" s="21" t="str">
        <f>IF(ISNA(VLOOKUP($C41,'Aspen Open SS'!$A$17:$I$100,9,FALSE))=TRUE,"0",VLOOKUP($C41,'Aspen Open SS'!$A$17:$I$100,9,FALSE))</f>
        <v>0</v>
      </c>
      <c r="O41" s="21" t="str">
        <f>IF(ISNA(VLOOKUP($C41,'Aspen Open BA'!$A$17:$I$100,9,FALSE))=TRUE,"0",VLOOKUP($C41,'Aspen Open BA'!$A$17:$I$100,9,FALSE))</f>
        <v>0</v>
      </c>
      <c r="P41" s="21">
        <f>IF(ISNA(VLOOKUP($C41,'TT Prov SS'!$A$17:$I$100,9,FALSE))=TRUE,"0",VLOOKUP($C41,'TT Prov SS'!$A$17:$I$100,9,FALSE))</f>
        <v>42</v>
      </c>
      <c r="Q41" s="21" t="str">
        <f>IF(ISNA(VLOOKUP($C41,'TT Prov HP'!$A$17:$I$100,9,FALSE))=TRUE,"0",VLOOKUP($C41,'TT Prov HP'!$A$17:$I$100,9,FALSE))</f>
        <v>0</v>
      </c>
      <c r="R41" s="21" t="str">
        <f>IF(ISNA(VLOOKUP($C41,'Calgary NorAm SS'!$A$17:$I$100,9,FALSE))=TRUE,"0",VLOOKUP($C41,'Calgary NorAm SS'!$A$17:$I$100,9,FALSE))</f>
        <v>0</v>
      </c>
      <c r="S41" s="21" t="str">
        <f>IF(ISNA(VLOOKUP($C41,'Calgary NorAm BA'!$A$17:$I$100,9,FALSE))=TRUE,"0",VLOOKUP($C41,'Calgary NorAm BA'!$A$17:$I$100,9,FALSE))</f>
        <v>0</v>
      </c>
      <c r="T41" s="21" t="str">
        <f>IF(ISNA(VLOOKUP($C41,'Calgary NorAm HP'!$A$17:$I$100,9,FALSE))=TRUE,"0",VLOOKUP($C41,'Calgary NorAm HP'!$A$17:$I$100,9,FALSE))</f>
        <v>0</v>
      </c>
      <c r="U41" s="21" t="str">
        <f>IF(ISNA(VLOOKUP($C41,'Park City NorAm BA'!$A$17:$I$100,9,FALSE))=TRUE,"0",VLOOKUP($C41,'Park City NorAm BA'!$A$17:$I$100,9,FALSE))</f>
        <v>0</v>
      </c>
      <c r="V41" s="21" t="str">
        <f>IF(ISNA(VLOOKUP($C41,'Park City NorAm SS d1'!$A$17:$I$100,9,FALSE))=TRUE,"0",VLOOKUP($C41,'Park City NorAm SS d1'!$A$17:$I$100,9,FALSE))</f>
        <v>0</v>
      </c>
      <c r="W41" s="21" t="str">
        <f>IF(ISNA(VLOOKUP($C41,'Park City NorAm SS d2'!$A$17:$I$100,9,FALSE))=TRUE,"0",VLOOKUP($C41,'Park City NorAm SS d2'!$A$17:$I$100,9,FALSE))</f>
        <v>0</v>
      </c>
      <c r="X41" s="21" t="str">
        <f>IF(ISNA(VLOOKUP($C41,'MSLM CC SS'!$A$17:$I$100,9,FALSE))=TRUE,"0",VLOOKUP($C41,'MSLM CC SS'!$A$17:$I$100,9,FALSE))</f>
        <v>0</v>
      </c>
    </row>
    <row r="42" spans="1:24" ht="16" customHeight="1" x14ac:dyDescent="0.15">
      <c r="A42" s="172" t="s">
        <v>101</v>
      </c>
      <c r="B42" s="172" t="s">
        <v>170</v>
      </c>
      <c r="C42" s="183" t="s">
        <v>141</v>
      </c>
      <c r="D42" s="84">
        <f>IF(ISNA(VLOOKUP($C42,'RPA Caclulations'!$C$6:$K$60,3,FALSE))=TRUE,"0",VLOOKUP($C42,'RPA Caclulations'!$C$6:$K$60,3,FALSE))</f>
        <v>35</v>
      </c>
      <c r="E42" s="21" t="str">
        <f>IF(ISNA(VLOOKUP($C42,'Mt. Sima Canada Cup BA'!$A$17:$I$100,9,FALSE))=TRUE,"0",VLOOKUP($C42,'Mt. Sima Canada Cup BA'!$A$17:$I$100,9,FALSE))</f>
        <v>0</v>
      </c>
      <c r="F42" s="21" t="str">
        <f>IF(ISNA(VLOOKUP($C42,'Mt. Sima Canada Cup SS'!$A$17:$I$100,9,FALSE))=TRUE,"0",VLOOKUP($C42,'Mt. Sima Canada Cup SS'!$A$17:$I$100,9,FALSE))</f>
        <v>0</v>
      </c>
      <c r="G42" s="21" t="str">
        <f>IF(ISNA(VLOOKUP($C42,'CF TT Day 1'!$A$17:$I$100,9,FALSE))=TRUE,"0",VLOOKUP($C42,'CF TT Day 1'!$A$17:$I$100,9,FALSE))</f>
        <v>0</v>
      </c>
      <c r="H42" s="21" t="str">
        <f>IF(ISNA(VLOOKUP($C42,'CF TT Day 2'!$A$17:$I$100,9,FALSE))=TRUE,"0",VLOOKUP($C42,'CF TT Day 2'!$A$17:$I$100,9,FALSE))</f>
        <v>0</v>
      </c>
      <c r="I42" s="21" t="str">
        <f>IF(ISNA(VLOOKUP($C42,'Mammoth NorAM SS'!$A$17:$I$100,9,FALSE))=TRUE,"0",VLOOKUP($C42,'Mammoth NorAM SS'!$A$17:$I$100,9,FALSE))</f>
        <v>0</v>
      </c>
      <c r="J42" s="21">
        <f>IF(ISNA(VLOOKUP($C42,'BVSC TT Day 1'!$A$17:$I$100,9,FALSE))=TRUE,"0",VLOOKUP($C42,'BVSC TT Day 1'!$A$17:$I$100,9,FALSE))</f>
        <v>47</v>
      </c>
      <c r="K42" s="21">
        <f>IF(ISNA(VLOOKUP($C42,'BVSC TT Day 2'!$A$17:$I$100,9,FALSE))=TRUE,"0",VLOOKUP($C42,'BVSC TT Day 2'!$A$17:$I$100,9,FALSE))</f>
        <v>41</v>
      </c>
      <c r="L42" s="21">
        <f>IF(ISNA(VLOOKUP($C42,'Alpine Groms'!$A$17:$I$100,9,FALSE))=TRUE,"0",VLOOKUP($C42,'Alpine Groms'!$A$17:$I$100,9,FALSE))</f>
        <v>0</v>
      </c>
      <c r="M42" s="21">
        <f>IF(ISNA(VLOOKUP($C42,'Beaver Groms'!$A$17:$I$100,9,FALSE))=TRUE,"0",VLOOKUP($C42,'Beaver Groms'!$A$17:$I$100,9,FALSE))</f>
        <v>0</v>
      </c>
      <c r="N42" s="21" t="str">
        <f>IF(ISNA(VLOOKUP($C42,'Aspen Open SS'!$A$17:$I$100,9,FALSE))=TRUE,"0",VLOOKUP($C42,'Aspen Open SS'!$A$17:$I$100,9,FALSE))</f>
        <v>0</v>
      </c>
      <c r="O42" s="21" t="str">
        <f>IF(ISNA(VLOOKUP($C42,'Aspen Open BA'!$A$17:$I$100,9,FALSE))=TRUE,"0",VLOOKUP($C42,'Aspen Open BA'!$A$17:$I$100,9,FALSE))</f>
        <v>0</v>
      </c>
      <c r="P42" s="21">
        <f>IF(ISNA(VLOOKUP($C42,'TT Prov SS'!$A$17:$I$100,9,FALSE))=TRUE,"0",VLOOKUP($C42,'TT Prov SS'!$A$17:$I$100,9,FALSE))</f>
        <v>45</v>
      </c>
      <c r="Q42" s="21">
        <f>IF(ISNA(VLOOKUP($C42,'TT Prov HP'!$A$17:$I$100,9,FALSE))=TRUE,"0",VLOOKUP($C42,'TT Prov HP'!$A$17:$I$100,9,FALSE))</f>
        <v>30</v>
      </c>
      <c r="R42" s="21" t="str">
        <f>IF(ISNA(VLOOKUP($C42,'Calgary NorAm SS'!$A$17:$I$100,9,FALSE))=TRUE,"0",VLOOKUP($C42,'Calgary NorAm SS'!$A$17:$I$100,9,FALSE))</f>
        <v>0</v>
      </c>
      <c r="S42" s="21" t="str">
        <f>IF(ISNA(VLOOKUP($C42,'Calgary NorAm BA'!$A$17:$I$100,9,FALSE))=TRUE,"0",VLOOKUP($C42,'Calgary NorAm BA'!$A$17:$I$100,9,FALSE))</f>
        <v>0</v>
      </c>
      <c r="T42" s="21" t="str">
        <f>IF(ISNA(VLOOKUP($C42,'Calgary NorAm HP'!$A$17:$I$100,9,FALSE))=TRUE,"0",VLOOKUP($C42,'Calgary NorAm HP'!$A$17:$I$100,9,FALSE))</f>
        <v>0</v>
      </c>
      <c r="U42" s="21" t="str">
        <f>IF(ISNA(VLOOKUP($C42,'Park City NorAm BA'!$A$17:$I$100,9,FALSE))=TRUE,"0",VLOOKUP($C42,'Park City NorAm BA'!$A$17:$I$100,9,FALSE))</f>
        <v>0</v>
      </c>
      <c r="V42" s="21" t="str">
        <f>IF(ISNA(VLOOKUP($C42,'Park City NorAm SS d1'!$A$17:$I$100,9,FALSE))=TRUE,"0",VLOOKUP($C42,'Park City NorAm SS d1'!$A$17:$I$100,9,FALSE))</f>
        <v>0</v>
      </c>
      <c r="W42" s="21" t="str">
        <f>IF(ISNA(VLOOKUP($C42,'Park City NorAm SS d2'!$A$17:$I$100,9,FALSE))=TRUE,"0",VLOOKUP($C42,'Park City NorAm SS d2'!$A$17:$I$100,9,FALSE))</f>
        <v>0</v>
      </c>
      <c r="X42" s="21" t="str">
        <f>IF(ISNA(VLOOKUP($C42,'MSLM CC SS'!$A$17:$I$100,9,FALSE))=TRUE,"0",VLOOKUP($C42,'MSLM CC SS'!$A$17:$I$100,9,FALSE))</f>
        <v>0</v>
      </c>
    </row>
    <row r="43" spans="1:24" ht="16" customHeight="1" x14ac:dyDescent="0.15">
      <c r="A43" s="172" t="s">
        <v>55</v>
      </c>
      <c r="B43" s="172" t="s">
        <v>203</v>
      </c>
      <c r="C43" s="183" t="s">
        <v>134</v>
      </c>
      <c r="D43" s="84">
        <f>IF(ISNA(VLOOKUP($C43,'RPA Caclulations'!$C$6:$K$60,3,FALSE))=TRUE,"0",VLOOKUP($C43,'RPA Caclulations'!$C$6:$K$60,3,FALSE))</f>
        <v>36</v>
      </c>
      <c r="E43" s="21" t="str">
        <f>IF(ISNA(VLOOKUP($C43,'Mt. Sima Canada Cup BA'!$A$17:$I$100,9,FALSE))=TRUE,"0",VLOOKUP($C43,'Mt. Sima Canada Cup BA'!$A$17:$I$100,9,FALSE))</f>
        <v>0</v>
      </c>
      <c r="F43" s="21" t="str">
        <f>IF(ISNA(VLOOKUP($C43,'Mt. Sima Canada Cup SS'!$A$17:$I$100,9,FALSE))=TRUE,"0",VLOOKUP($C43,'Mt. Sima Canada Cup SS'!$A$17:$I$100,9,FALSE))</f>
        <v>0</v>
      </c>
      <c r="G43" s="21" t="str">
        <f>IF(ISNA(VLOOKUP($C43,'CF TT Day 1'!$A$17:$I$100,9,FALSE))=TRUE,"0",VLOOKUP($C43,'CF TT Day 1'!$A$17:$I$100,9,FALSE))</f>
        <v>0</v>
      </c>
      <c r="H43" s="21" t="str">
        <f>IF(ISNA(VLOOKUP($C43,'CF TT Day 2'!$A$17:$I$100,9,FALSE))=TRUE,"0",VLOOKUP($C43,'CF TT Day 2'!$A$17:$I$100,9,FALSE))</f>
        <v>0</v>
      </c>
      <c r="I43" s="21" t="str">
        <f>IF(ISNA(VLOOKUP($C43,'Mammoth NorAM SS'!$A$17:$I$100,9,FALSE))=TRUE,"0",VLOOKUP($C43,'Mammoth NorAM SS'!$A$17:$I$100,9,FALSE))</f>
        <v>0</v>
      </c>
      <c r="J43" s="21">
        <f>IF(ISNA(VLOOKUP($C43,'BVSC TT Day 1'!$A$17:$I$100,9,FALSE))=TRUE,"0",VLOOKUP($C43,'BVSC TT Day 1'!$A$17:$I$100,9,FALSE))</f>
        <v>38</v>
      </c>
      <c r="K43" s="21">
        <f>IF(ISNA(VLOOKUP($C43,'BVSC TT Day 2'!$A$17:$I$100,9,FALSE))=TRUE,"0",VLOOKUP($C43,'BVSC TT Day 2'!$A$17:$I$100,9,FALSE))</f>
        <v>35</v>
      </c>
      <c r="L43" s="21" t="str">
        <f>IF(ISNA(VLOOKUP($C43,'Alpine Groms'!$A$17:$I$100,9,FALSE))=TRUE,"0",VLOOKUP($C43,'Alpine Groms'!$A$17:$I$100,9,FALSE))</f>
        <v>0</v>
      </c>
      <c r="M43" s="21" t="str">
        <f>IF(ISNA(VLOOKUP($C43,'Beaver Groms'!$A$17:$I$100,9,FALSE))=TRUE,"0",VLOOKUP($C43,'Beaver Groms'!$A$17:$I$100,9,FALSE))</f>
        <v>0</v>
      </c>
      <c r="N43" s="21" t="str">
        <f>IF(ISNA(VLOOKUP($C43,'Aspen Open SS'!$A$17:$I$100,9,FALSE))=TRUE,"0",VLOOKUP($C43,'Aspen Open SS'!$A$17:$I$100,9,FALSE))</f>
        <v>0</v>
      </c>
      <c r="O43" s="21" t="str">
        <f>IF(ISNA(VLOOKUP($C43,'Aspen Open BA'!$A$17:$I$100,9,FALSE))=TRUE,"0",VLOOKUP($C43,'Aspen Open BA'!$A$17:$I$100,9,FALSE))</f>
        <v>0</v>
      </c>
      <c r="P43" s="21" t="str">
        <f>IF(ISNA(VLOOKUP($C43,'TT Prov SS'!$A$17:$I$100,9,FALSE))=TRUE,"0",VLOOKUP($C43,'TT Prov SS'!$A$17:$I$100,9,FALSE))</f>
        <v>0</v>
      </c>
      <c r="Q43" s="21" t="str">
        <f>IF(ISNA(VLOOKUP($C43,'TT Prov HP'!$A$17:$I$100,9,FALSE))=TRUE,"0",VLOOKUP($C43,'TT Prov HP'!$A$17:$I$100,9,FALSE))</f>
        <v>0</v>
      </c>
      <c r="R43" s="21" t="str">
        <f>IF(ISNA(VLOOKUP($C43,'Calgary NorAm SS'!$A$17:$I$100,9,FALSE))=TRUE,"0",VLOOKUP($C43,'Calgary NorAm SS'!$A$17:$I$100,9,FALSE))</f>
        <v>0</v>
      </c>
      <c r="S43" s="21" t="str">
        <f>IF(ISNA(VLOOKUP($C43,'Calgary NorAm BA'!$A$17:$I$100,9,FALSE))=TRUE,"0",VLOOKUP($C43,'Calgary NorAm BA'!$A$17:$I$100,9,FALSE))</f>
        <v>0</v>
      </c>
      <c r="T43" s="21" t="str">
        <f>IF(ISNA(VLOOKUP($C43,'Calgary NorAm HP'!$A$17:$I$100,9,FALSE))=TRUE,"0",VLOOKUP($C43,'Calgary NorAm HP'!$A$17:$I$100,9,FALSE))</f>
        <v>0</v>
      </c>
      <c r="U43" s="21" t="str">
        <f>IF(ISNA(VLOOKUP($C43,'Park City NorAm BA'!$A$17:$I$100,9,FALSE))=TRUE,"0",VLOOKUP($C43,'Park City NorAm BA'!$A$17:$I$100,9,FALSE))</f>
        <v>0</v>
      </c>
      <c r="V43" s="21" t="str">
        <f>IF(ISNA(VLOOKUP($C43,'Park City NorAm SS d1'!$A$17:$I$100,9,FALSE))=TRUE,"0",VLOOKUP($C43,'Park City NorAm SS d1'!$A$17:$I$100,9,FALSE))</f>
        <v>0</v>
      </c>
      <c r="W43" s="21" t="str">
        <f>IF(ISNA(VLOOKUP($C43,'Park City NorAm SS d2'!$A$17:$I$100,9,FALSE))=TRUE,"0",VLOOKUP($C43,'Park City NorAm SS d2'!$A$17:$I$100,9,FALSE))</f>
        <v>0</v>
      </c>
      <c r="X43" s="21" t="str">
        <f>IF(ISNA(VLOOKUP($C43,'MSLM CC SS'!$A$17:$I$100,9,FALSE))=TRUE,"0",VLOOKUP($C43,'MSLM CC SS'!$A$17:$I$100,9,FALSE))</f>
        <v>0</v>
      </c>
    </row>
    <row r="44" spans="1:24" ht="16" customHeight="1" x14ac:dyDescent="0.15">
      <c r="A44" s="172" t="s">
        <v>44</v>
      </c>
      <c r="B44" s="172" t="s">
        <v>170</v>
      </c>
      <c r="C44" s="183" t="s">
        <v>198</v>
      </c>
      <c r="D44" s="84">
        <f>IF(ISNA(VLOOKUP($C44,'RPA Caclulations'!$C$6:$K$60,3,FALSE))=TRUE,"0",VLOOKUP($C44,'RPA Caclulations'!$C$6:$K$60,3,FALSE))</f>
        <v>37</v>
      </c>
      <c r="E44" s="21" t="str">
        <f>IF(ISNA(VLOOKUP($C44,'Mt. Sima Canada Cup BA'!$A$17:$I$100,9,FALSE))=TRUE,"0",VLOOKUP($C44,'Mt. Sima Canada Cup BA'!$A$17:$I$100,9,FALSE))</f>
        <v>0</v>
      </c>
      <c r="F44" s="21" t="str">
        <f>IF(ISNA(VLOOKUP($C44,'Mt. Sima Canada Cup SS'!$A$17:$I$100,9,FALSE))=TRUE,"0",VLOOKUP($C44,'Mt. Sima Canada Cup SS'!$A$17:$I$100,9,FALSE))</f>
        <v>0</v>
      </c>
      <c r="G44" s="21" t="str">
        <f>IF(ISNA(VLOOKUP($C44,'CF TT Day 1'!$A$17:$I$100,9,FALSE))=TRUE,"0",VLOOKUP($C44,'CF TT Day 1'!$A$17:$I$100,9,FALSE))</f>
        <v>0</v>
      </c>
      <c r="H44" s="21" t="str">
        <f>IF(ISNA(VLOOKUP($C44,'CF TT Day 2'!$A$17:$I$100,9,FALSE))=TRUE,"0",VLOOKUP($C44,'CF TT Day 2'!$A$17:$I$100,9,FALSE))</f>
        <v>0</v>
      </c>
      <c r="I44" s="21" t="str">
        <f>IF(ISNA(VLOOKUP($C44,'Mammoth NorAM SS'!$A$17:$I$100,9,FALSE))=TRUE,"0",VLOOKUP($C44,'Mammoth NorAM SS'!$A$17:$I$100,9,FALSE))</f>
        <v>0</v>
      </c>
      <c r="J44" s="21" t="str">
        <f>IF(ISNA(VLOOKUP($C44,'BVSC TT Day 1'!$A$17:$I$100,9,FALSE))=TRUE,"0",VLOOKUP($C44,'BVSC TT Day 1'!$A$17:$I$100,9,FALSE))</f>
        <v>0</v>
      </c>
      <c r="K44" s="21" t="str">
        <f>IF(ISNA(VLOOKUP($C44,'BVSC TT Day 2'!$A$17:$I$100,9,FALSE))=TRUE,"0",VLOOKUP($C44,'BVSC TT Day 2'!$A$17:$I$100,9,FALSE))</f>
        <v>0</v>
      </c>
      <c r="L44" s="21" t="str">
        <f>IF(ISNA(VLOOKUP($C44,'Alpine Groms'!$A$17:$I$100,9,FALSE))=TRUE,"0",VLOOKUP($C44,'Alpine Groms'!$A$17:$I$100,9,FALSE))</f>
        <v>0</v>
      </c>
      <c r="M44" s="21" t="str">
        <f>IF(ISNA(VLOOKUP($C44,'Beaver Groms'!$A$17:$I$100,9,FALSE))=TRUE,"0",VLOOKUP($C44,'Beaver Groms'!$A$17:$I$100,9,FALSE))</f>
        <v>0</v>
      </c>
      <c r="N44" s="21" t="str">
        <f>IF(ISNA(VLOOKUP($C44,'Aspen Open SS'!$A$17:$I$100,9,FALSE))=TRUE,"0",VLOOKUP($C44,'Aspen Open SS'!$A$17:$I$100,9,FALSE))</f>
        <v>0</v>
      </c>
      <c r="O44" s="21" t="str">
        <f>IF(ISNA(VLOOKUP($C44,'Aspen Open BA'!$A$17:$I$100,9,FALSE))=TRUE,"0",VLOOKUP($C44,'Aspen Open BA'!$A$17:$I$100,9,FALSE))</f>
        <v>0</v>
      </c>
      <c r="P44" s="21">
        <f>IF(ISNA(VLOOKUP($C44,'TT Prov SS'!$A$17:$I$100,9,FALSE))=TRUE,"0",VLOOKUP($C44,'TT Prov SS'!$A$17:$I$100,9,FALSE))</f>
        <v>31</v>
      </c>
      <c r="Q44" s="21">
        <f>IF(ISNA(VLOOKUP($C44,'TT Prov HP'!$A$17:$I$100,9,FALSE))=TRUE,"0",VLOOKUP($C44,'TT Prov HP'!$A$17:$I$100,9,FALSE))</f>
        <v>32</v>
      </c>
      <c r="R44" s="21" t="str">
        <f>IF(ISNA(VLOOKUP($C44,'Calgary NorAm SS'!$A$17:$I$100,9,FALSE))=TRUE,"0",VLOOKUP($C44,'Calgary NorAm SS'!$A$17:$I$100,9,FALSE))</f>
        <v>0</v>
      </c>
      <c r="S44" s="21" t="str">
        <f>IF(ISNA(VLOOKUP($C44,'Calgary NorAm BA'!$A$17:$I$100,9,FALSE))=TRUE,"0",VLOOKUP($C44,'Calgary NorAm BA'!$A$17:$I$100,9,FALSE))</f>
        <v>0</v>
      </c>
      <c r="T44" s="21" t="str">
        <f>IF(ISNA(VLOOKUP($C44,'Calgary NorAm HP'!$A$17:$I$100,9,FALSE))=TRUE,"0",VLOOKUP($C44,'Calgary NorAm HP'!$A$17:$I$100,9,FALSE))</f>
        <v>0</v>
      </c>
      <c r="U44" s="21" t="str">
        <f>IF(ISNA(VLOOKUP($C44,'Park City NorAm BA'!$A$17:$I$100,9,FALSE))=TRUE,"0",VLOOKUP($C44,'Park City NorAm BA'!$A$17:$I$100,9,FALSE))</f>
        <v>0</v>
      </c>
      <c r="V44" s="21" t="str">
        <f>IF(ISNA(VLOOKUP($C44,'Park City NorAm SS d1'!$A$17:$I$100,9,FALSE))=TRUE,"0",VLOOKUP($C44,'Park City NorAm SS d1'!$A$17:$I$100,9,FALSE))</f>
        <v>0</v>
      </c>
      <c r="W44" s="21" t="str">
        <f>IF(ISNA(VLOOKUP($C44,'Park City NorAm SS d2'!$A$17:$I$100,9,FALSE))=TRUE,"0",VLOOKUP($C44,'Park City NorAm SS d2'!$A$17:$I$100,9,FALSE))</f>
        <v>0</v>
      </c>
      <c r="X44" s="21" t="str">
        <f>IF(ISNA(VLOOKUP($C44,'MSLM CC SS'!$A$17:$I$100,9,FALSE))=TRUE,"0",VLOOKUP($C44,'MSLM CC SS'!$A$17:$I$100,9,FALSE))</f>
        <v>0</v>
      </c>
    </row>
    <row r="45" spans="1:24" ht="16" customHeight="1" x14ac:dyDescent="0.15">
      <c r="A45" s="172" t="s">
        <v>101</v>
      </c>
      <c r="B45" s="172" t="s">
        <v>170</v>
      </c>
      <c r="C45" s="183" t="s">
        <v>140</v>
      </c>
      <c r="D45" s="84">
        <f>IF(ISNA(VLOOKUP($C45,'RPA Caclulations'!$C$6:$K$60,3,FALSE))=TRUE,"0",VLOOKUP($C45,'RPA Caclulations'!$C$6:$K$60,3,FALSE))</f>
        <v>38</v>
      </c>
      <c r="E45" s="21" t="str">
        <f>IF(ISNA(VLOOKUP($C45,'Mt. Sima Canada Cup BA'!$A$17:$I$100,9,FALSE))=TRUE,"0",VLOOKUP($C45,'Mt. Sima Canada Cup BA'!$A$17:$I$100,9,FALSE))</f>
        <v>0</v>
      </c>
      <c r="F45" s="21" t="str">
        <f>IF(ISNA(VLOOKUP($C45,'Mt. Sima Canada Cup SS'!$A$17:$I$100,9,FALSE))=TRUE,"0",VLOOKUP($C45,'Mt. Sima Canada Cup SS'!$A$17:$I$100,9,FALSE))</f>
        <v>0</v>
      </c>
      <c r="G45" s="21" t="str">
        <f>IF(ISNA(VLOOKUP($C45,'CF TT Day 1'!$A$17:$I$100,9,FALSE))=TRUE,"0",VLOOKUP($C45,'CF TT Day 1'!$A$17:$I$100,9,FALSE))</f>
        <v>0</v>
      </c>
      <c r="H45" s="21" t="str">
        <f>IF(ISNA(VLOOKUP($C45,'CF TT Day 2'!$A$17:$I$100,9,FALSE))=TRUE,"0",VLOOKUP($C45,'CF TT Day 2'!$A$17:$I$100,9,FALSE))</f>
        <v>0</v>
      </c>
      <c r="I45" s="21" t="str">
        <f>IF(ISNA(VLOOKUP($C45,'Mammoth NorAM SS'!$A$17:$I$100,9,FALSE))=TRUE,"0",VLOOKUP($C45,'Mammoth NorAM SS'!$A$17:$I$100,9,FALSE))</f>
        <v>0</v>
      </c>
      <c r="J45" s="21">
        <f>IF(ISNA(VLOOKUP($C45,'BVSC TT Day 1'!$A$17:$I$100,9,FALSE))=TRUE,"0",VLOOKUP($C45,'BVSC TT Day 1'!$A$17:$I$100,9,FALSE))</f>
        <v>46</v>
      </c>
      <c r="K45" s="21">
        <f>IF(ISNA(VLOOKUP($C45,'BVSC TT Day 2'!$A$17:$I$100,9,FALSE))=TRUE,"0",VLOOKUP($C45,'BVSC TT Day 2'!$A$17:$I$100,9,FALSE))</f>
        <v>39</v>
      </c>
      <c r="L45" s="21">
        <f>IF(ISNA(VLOOKUP($C45,'Alpine Groms'!$A$17:$I$100,9,FALSE))=TRUE,"0",VLOOKUP($C45,'Alpine Groms'!$A$17:$I$100,9,FALSE))</f>
        <v>0</v>
      </c>
      <c r="M45" s="21">
        <f>IF(ISNA(VLOOKUP($C45,'Beaver Groms'!$A$17:$I$100,9,FALSE))=TRUE,"0",VLOOKUP($C45,'Beaver Groms'!$A$17:$I$100,9,FALSE))</f>
        <v>0</v>
      </c>
      <c r="N45" s="21" t="str">
        <f>IF(ISNA(VLOOKUP($C45,'Aspen Open SS'!$A$17:$I$100,9,FALSE))=TRUE,"0",VLOOKUP($C45,'Aspen Open SS'!$A$17:$I$100,9,FALSE))</f>
        <v>0</v>
      </c>
      <c r="O45" s="21" t="str">
        <f>IF(ISNA(VLOOKUP($C45,'Aspen Open BA'!$A$17:$I$100,9,FALSE))=TRUE,"0",VLOOKUP($C45,'Aspen Open BA'!$A$17:$I$100,9,FALSE))</f>
        <v>0</v>
      </c>
      <c r="P45" s="21" t="str">
        <f>IF(ISNA(VLOOKUP($C45,'TT Prov SS'!$A$17:$I$100,9,FALSE))=TRUE,"0",VLOOKUP($C45,'TT Prov SS'!$A$17:$I$100,9,FALSE))</f>
        <v>0</v>
      </c>
      <c r="Q45" s="21" t="str">
        <f>IF(ISNA(VLOOKUP($C45,'TT Prov HP'!$A$17:$I$100,9,FALSE))=TRUE,"0",VLOOKUP($C45,'TT Prov HP'!$A$17:$I$100,9,FALSE))</f>
        <v>0</v>
      </c>
      <c r="R45" s="21" t="str">
        <f>IF(ISNA(VLOOKUP($C45,'Calgary NorAm SS'!$A$17:$I$100,9,FALSE))=TRUE,"0",VLOOKUP($C45,'Calgary NorAm SS'!$A$17:$I$100,9,FALSE))</f>
        <v>0</v>
      </c>
      <c r="S45" s="21" t="str">
        <f>IF(ISNA(VLOOKUP($C45,'Calgary NorAm BA'!$A$17:$I$100,9,FALSE))=TRUE,"0",VLOOKUP($C45,'Calgary NorAm BA'!$A$17:$I$100,9,FALSE))</f>
        <v>0</v>
      </c>
      <c r="T45" s="21" t="str">
        <f>IF(ISNA(VLOOKUP($C45,'Calgary NorAm HP'!$A$17:$I$100,9,FALSE))=TRUE,"0",VLOOKUP($C45,'Calgary NorAm HP'!$A$17:$I$100,9,FALSE))</f>
        <v>0</v>
      </c>
      <c r="U45" s="21" t="str">
        <f>IF(ISNA(VLOOKUP($C45,'Park City NorAm BA'!$A$17:$I$100,9,FALSE))=TRUE,"0",VLOOKUP($C45,'Park City NorAm BA'!$A$17:$I$100,9,FALSE))</f>
        <v>0</v>
      </c>
      <c r="V45" s="21" t="str">
        <f>IF(ISNA(VLOOKUP($C45,'Park City NorAm SS d1'!$A$17:$I$100,9,FALSE))=TRUE,"0",VLOOKUP($C45,'Park City NorAm SS d1'!$A$17:$I$100,9,FALSE))</f>
        <v>0</v>
      </c>
      <c r="W45" s="21" t="str">
        <f>IF(ISNA(VLOOKUP($C45,'Park City NorAm SS d2'!$A$17:$I$100,9,FALSE))=TRUE,"0",VLOOKUP($C45,'Park City NorAm SS d2'!$A$17:$I$100,9,FALSE))</f>
        <v>0</v>
      </c>
      <c r="X45" s="21" t="str">
        <f>IF(ISNA(VLOOKUP($C45,'MSLM CC SS'!$A$17:$I$100,9,FALSE))=TRUE,"0",VLOOKUP($C45,'MSLM CC SS'!$A$17:$I$100,9,FALSE))</f>
        <v>0</v>
      </c>
    </row>
    <row r="46" spans="1:24" ht="16" customHeight="1" x14ac:dyDescent="0.15">
      <c r="A46" s="172" t="s">
        <v>101</v>
      </c>
      <c r="B46" s="172" t="s">
        <v>170</v>
      </c>
      <c r="C46" s="183" t="s">
        <v>142</v>
      </c>
      <c r="D46" s="84">
        <f>IF(ISNA(VLOOKUP($C46,'RPA Caclulations'!$C$6:$K$60,3,FALSE))=TRUE,"0",VLOOKUP($C46,'RPA Caclulations'!$C$6:$K$60,3,FALSE))</f>
        <v>39</v>
      </c>
      <c r="E46" s="21" t="str">
        <f>IF(ISNA(VLOOKUP($C46,'Mt. Sima Canada Cup BA'!$A$17:$I$100,9,FALSE))=TRUE,"0",VLOOKUP($C46,'Mt. Sima Canada Cup BA'!$A$17:$I$100,9,FALSE))</f>
        <v>0</v>
      </c>
      <c r="F46" s="21" t="str">
        <f>IF(ISNA(VLOOKUP($C46,'Mt. Sima Canada Cup SS'!$A$17:$I$100,9,FALSE))=TRUE,"0",VLOOKUP($C46,'Mt. Sima Canada Cup SS'!$A$17:$I$100,9,FALSE))</f>
        <v>0</v>
      </c>
      <c r="G46" s="21" t="str">
        <f>IF(ISNA(VLOOKUP($C46,'CF TT Day 1'!$A$17:$I$100,9,FALSE))=TRUE,"0",VLOOKUP($C46,'CF TT Day 1'!$A$17:$I$100,9,FALSE))</f>
        <v>0</v>
      </c>
      <c r="H46" s="21" t="str">
        <f>IF(ISNA(VLOOKUP($C46,'CF TT Day 2'!$A$17:$I$100,9,FALSE))=TRUE,"0",VLOOKUP($C46,'CF TT Day 2'!$A$17:$I$100,9,FALSE))</f>
        <v>0</v>
      </c>
      <c r="I46" s="21" t="str">
        <f>IF(ISNA(VLOOKUP($C46,'Mammoth NorAM SS'!$A$17:$I$100,9,FALSE))=TRUE,"0",VLOOKUP($C46,'Mammoth NorAM SS'!$A$17:$I$100,9,FALSE))</f>
        <v>0</v>
      </c>
      <c r="J46" s="21">
        <f>IF(ISNA(VLOOKUP($C46,'BVSC TT Day 1'!$A$17:$I$100,9,FALSE))=TRUE,"0",VLOOKUP($C46,'BVSC TT Day 1'!$A$17:$I$100,9,FALSE))</f>
        <v>48</v>
      </c>
      <c r="K46" s="21">
        <f>IF(ISNA(VLOOKUP($C46,'BVSC TT Day 2'!$A$17:$I$100,9,FALSE))=TRUE,"0",VLOOKUP($C46,'BVSC TT Day 2'!$A$17:$I$100,9,FALSE))</f>
        <v>47</v>
      </c>
      <c r="L46" s="21">
        <f>IF(ISNA(VLOOKUP($C46,'Alpine Groms'!$A$17:$I$100,9,FALSE))=TRUE,"0",VLOOKUP($C46,'Alpine Groms'!$A$17:$I$100,9,FALSE))</f>
        <v>0</v>
      </c>
      <c r="M46" s="21">
        <f>IF(ISNA(VLOOKUP($C46,'Beaver Groms'!$A$17:$I$100,9,FALSE))=TRUE,"0",VLOOKUP($C46,'Beaver Groms'!$A$17:$I$100,9,FALSE))</f>
        <v>0</v>
      </c>
      <c r="N46" s="21" t="str">
        <f>IF(ISNA(VLOOKUP($C46,'Aspen Open SS'!$A$17:$I$100,9,FALSE))=TRUE,"0",VLOOKUP($C46,'Aspen Open SS'!$A$17:$I$100,9,FALSE))</f>
        <v>0</v>
      </c>
      <c r="O46" s="21" t="str">
        <f>IF(ISNA(VLOOKUP($C46,'Aspen Open BA'!$A$17:$I$100,9,FALSE))=TRUE,"0",VLOOKUP($C46,'Aspen Open BA'!$A$17:$I$100,9,FALSE))</f>
        <v>0</v>
      </c>
      <c r="P46" s="21">
        <f>IF(ISNA(VLOOKUP($C46,'TT Prov SS'!$A$17:$I$100,9,FALSE))=TRUE,"0",VLOOKUP($C46,'TT Prov SS'!$A$17:$I$100,9,FALSE))</f>
        <v>38</v>
      </c>
      <c r="Q46" s="21" t="str">
        <f>IF(ISNA(VLOOKUP($C46,'TT Prov HP'!$A$17:$I$100,9,FALSE))=TRUE,"0",VLOOKUP($C46,'TT Prov HP'!$A$17:$I$100,9,FALSE))</f>
        <v>0</v>
      </c>
      <c r="R46" s="21" t="str">
        <f>IF(ISNA(VLOOKUP($C46,'Calgary NorAm SS'!$A$17:$I$100,9,FALSE))=TRUE,"0",VLOOKUP($C46,'Calgary NorAm SS'!$A$17:$I$100,9,FALSE))</f>
        <v>0</v>
      </c>
      <c r="S46" s="21" t="str">
        <f>IF(ISNA(VLOOKUP($C46,'Calgary NorAm BA'!$A$17:$I$100,9,FALSE))=TRUE,"0",VLOOKUP($C46,'Calgary NorAm BA'!$A$17:$I$100,9,FALSE))</f>
        <v>0</v>
      </c>
      <c r="T46" s="21" t="str">
        <f>IF(ISNA(VLOOKUP($C46,'Calgary NorAm HP'!$A$17:$I$100,9,FALSE))=TRUE,"0",VLOOKUP($C46,'Calgary NorAm HP'!$A$17:$I$100,9,FALSE))</f>
        <v>0</v>
      </c>
      <c r="U46" s="21" t="str">
        <f>IF(ISNA(VLOOKUP($C46,'Park City NorAm BA'!$A$17:$I$100,9,FALSE))=TRUE,"0",VLOOKUP($C46,'Park City NorAm BA'!$A$17:$I$100,9,FALSE))</f>
        <v>0</v>
      </c>
      <c r="V46" s="21" t="str">
        <f>IF(ISNA(VLOOKUP($C46,'Park City NorAm SS d1'!$A$17:$I$100,9,FALSE))=TRUE,"0",VLOOKUP($C46,'Park City NorAm SS d1'!$A$17:$I$100,9,FALSE))</f>
        <v>0</v>
      </c>
      <c r="W46" s="21" t="str">
        <f>IF(ISNA(VLOOKUP($C46,'Park City NorAm SS d2'!$A$17:$I$100,9,FALSE))=TRUE,"0",VLOOKUP($C46,'Park City NorAm SS d2'!$A$17:$I$100,9,FALSE))</f>
        <v>0</v>
      </c>
      <c r="X46" s="21" t="str">
        <f>IF(ISNA(VLOOKUP($C46,'MSLM CC SS'!$A$17:$I$100,9,FALSE))=TRUE,"0",VLOOKUP($C46,'MSLM CC SS'!$A$17:$I$100,9,FALSE))</f>
        <v>0</v>
      </c>
    </row>
    <row r="47" spans="1:24" ht="16" customHeight="1" x14ac:dyDescent="0.15">
      <c r="A47" s="172" t="s">
        <v>100</v>
      </c>
      <c r="B47" s="172" t="s">
        <v>203</v>
      </c>
      <c r="C47" s="183" t="s">
        <v>143</v>
      </c>
      <c r="D47" s="84">
        <f>IF(ISNA(VLOOKUP($C47,'RPA Caclulations'!$C$6:$K$60,3,FALSE))=TRUE,"0",VLOOKUP($C47,'RPA Caclulations'!$C$6:$K$60,3,FALSE))</f>
        <v>40</v>
      </c>
      <c r="E47" s="21" t="str">
        <f>IF(ISNA(VLOOKUP($C47,'Mt. Sima Canada Cup BA'!$A$17:$I$100,9,FALSE))=TRUE,"0",VLOOKUP($C47,'Mt. Sima Canada Cup BA'!$A$17:$I$100,9,FALSE))</f>
        <v>0</v>
      </c>
      <c r="F47" s="21" t="str">
        <f>IF(ISNA(VLOOKUP($C47,'Mt. Sima Canada Cup SS'!$A$17:$I$100,9,FALSE))=TRUE,"0",VLOOKUP($C47,'Mt. Sima Canada Cup SS'!$A$17:$I$100,9,FALSE))</f>
        <v>0</v>
      </c>
      <c r="G47" s="21" t="str">
        <f>IF(ISNA(VLOOKUP($C47,'CF TT Day 1'!$A$17:$I$100,9,FALSE))=TRUE,"0",VLOOKUP($C47,'CF TT Day 1'!$A$17:$I$100,9,FALSE))</f>
        <v>0</v>
      </c>
      <c r="H47" s="21" t="str">
        <f>IF(ISNA(VLOOKUP($C47,'CF TT Day 2'!$A$17:$I$100,9,FALSE))=TRUE,"0",VLOOKUP($C47,'CF TT Day 2'!$A$17:$I$100,9,FALSE))</f>
        <v>0</v>
      </c>
      <c r="I47" s="21" t="str">
        <f>IF(ISNA(VLOOKUP($C47,'Mammoth NorAM SS'!$A$17:$I$100,9,FALSE))=TRUE,"0",VLOOKUP($C47,'Mammoth NorAM SS'!$A$17:$I$100,9,FALSE))</f>
        <v>0</v>
      </c>
      <c r="J47" s="21">
        <f>IF(ISNA(VLOOKUP($C47,'BVSC TT Day 1'!$A$17:$I$100,9,FALSE))=TRUE,"0",VLOOKUP($C47,'BVSC TT Day 1'!$A$17:$I$100,9,FALSE))</f>
        <v>49</v>
      </c>
      <c r="K47" s="21">
        <f>IF(ISNA(VLOOKUP($C47,'BVSC TT Day 2'!$A$17:$I$100,9,FALSE))=TRUE,"0",VLOOKUP($C47,'BVSC TT Day 2'!$A$17:$I$100,9,FALSE))</f>
        <v>44</v>
      </c>
      <c r="L47" s="21" t="str">
        <f>IF(ISNA(VLOOKUP($C47,'Alpine Groms'!$A$17:$I$100,9,FALSE))=TRUE,"0",VLOOKUP($C47,'Alpine Groms'!$A$17:$I$100,9,FALSE))</f>
        <v>0</v>
      </c>
      <c r="M47" s="21" t="str">
        <f>IF(ISNA(VLOOKUP($C47,'Beaver Groms'!$A$17:$I$100,9,FALSE))=TRUE,"0",VLOOKUP($C47,'Beaver Groms'!$A$17:$I$100,9,FALSE))</f>
        <v>0</v>
      </c>
      <c r="N47" s="21" t="str">
        <f>IF(ISNA(VLOOKUP($C47,'Aspen Open SS'!$A$17:$I$100,9,FALSE))=TRUE,"0",VLOOKUP($C47,'Aspen Open SS'!$A$17:$I$100,9,FALSE))</f>
        <v>0</v>
      </c>
      <c r="O47" s="21" t="str">
        <f>IF(ISNA(VLOOKUP($C47,'Aspen Open BA'!$A$17:$I$100,9,FALSE))=TRUE,"0",VLOOKUP($C47,'Aspen Open BA'!$A$17:$I$100,9,FALSE))</f>
        <v>0</v>
      </c>
      <c r="P47" s="21">
        <f>IF(ISNA(VLOOKUP($C47,'TT Prov SS'!$A$17:$I$100,9,FALSE))=TRUE,"0",VLOOKUP($C47,'TT Prov SS'!$A$17:$I$100,9,FALSE))</f>
        <v>47</v>
      </c>
      <c r="Q47" s="21" t="str">
        <f>IF(ISNA(VLOOKUP($C47,'TT Prov HP'!$A$17:$I$100,9,FALSE))=TRUE,"0",VLOOKUP($C47,'TT Prov HP'!$A$17:$I$100,9,FALSE))</f>
        <v>0</v>
      </c>
      <c r="R47" s="21" t="str">
        <f>IF(ISNA(VLOOKUP($C47,'Calgary NorAm SS'!$A$17:$I$100,9,FALSE))=TRUE,"0",VLOOKUP($C47,'Calgary NorAm SS'!$A$17:$I$100,9,FALSE))</f>
        <v>0</v>
      </c>
      <c r="S47" s="21" t="str">
        <f>IF(ISNA(VLOOKUP($C47,'Calgary NorAm BA'!$A$17:$I$100,9,FALSE))=TRUE,"0",VLOOKUP($C47,'Calgary NorAm BA'!$A$17:$I$100,9,FALSE))</f>
        <v>0</v>
      </c>
      <c r="T47" s="21" t="str">
        <f>IF(ISNA(VLOOKUP($C47,'Calgary NorAm HP'!$A$17:$I$100,9,FALSE))=TRUE,"0",VLOOKUP($C47,'Calgary NorAm HP'!$A$17:$I$100,9,FALSE))</f>
        <v>0</v>
      </c>
      <c r="U47" s="21" t="str">
        <f>IF(ISNA(VLOOKUP($C47,'Park City NorAm BA'!$A$17:$I$100,9,FALSE))=TRUE,"0",VLOOKUP($C47,'Park City NorAm BA'!$A$17:$I$100,9,FALSE))</f>
        <v>0</v>
      </c>
      <c r="V47" s="21" t="str">
        <f>IF(ISNA(VLOOKUP($C47,'Park City NorAm SS d1'!$A$17:$I$100,9,FALSE))=TRUE,"0",VLOOKUP($C47,'Park City NorAm SS d1'!$A$17:$I$100,9,FALSE))</f>
        <v>0</v>
      </c>
      <c r="W47" s="21" t="str">
        <f>IF(ISNA(VLOOKUP($C47,'Park City NorAm SS d2'!$A$17:$I$100,9,FALSE))=TRUE,"0",VLOOKUP($C47,'Park City NorAm SS d2'!$A$17:$I$100,9,FALSE))</f>
        <v>0</v>
      </c>
      <c r="X47" s="21" t="str">
        <f>IF(ISNA(VLOOKUP($C47,'MSLM CC SS'!$A$17:$I$100,9,FALSE))=TRUE,"0",VLOOKUP($C47,'MSLM CC SS'!$A$17:$I$100,9,FALSE))</f>
        <v>0</v>
      </c>
    </row>
    <row r="48" spans="1:24" ht="16" customHeight="1" x14ac:dyDescent="0.15">
      <c r="A48" s="172" t="s">
        <v>55</v>
      </c>
      <c r="B48" s="172" t="s">
        <v>177</v>
      </c>
      <c r="C48" s="183" t="s">
        <v>95</v>
      </c>
      <c r="D48" s="84">
        <f>IF(ISNA(VLOOKUP($C48,'RPA Caclulations'!$C$6:$K$60,3,FALSE))=TRUE,"0",VLOOKUP($C48,'RPA Caclulations'!$C$6:$K$60,3,FALSE))</f>
        <v>41</v>
      </c>
      <c r="E48" s="21" t="str">
        <f>IF(ISNA(VLOOKUP($C48,'Mt. Sima Canada Cup BA'!$A$17:$I$100,9,FALSE))=TRUE,"0",VLOOKUP($C48,'Mt. Sima Canada Cup BA'!$A$17:$I$100,9,FALSE))</f>
        <v>0</v>
      </c>
      <c r="F48" s="21" t="str">
        <f>IF(ISNA(VLOOKUP($C48,'Mt. Sima Canada Cup SS'!$A$17:$I$100,9,FALSE))=TRUE,"0",VLOOKUP($C48,'Mt. Sima Canada Cup SS'!$A$17:$I$100,9,FALSE))</f>
        <v>0</v>
      </c>
      <c r="G48" s="21">
        <f>IF(ISNA(VLOOKUP($C48,'CF TT Day 1'!$A$17:$I$100,9,FALSE))=TRUE,"0",VLOOKUP($C48,'CF TT Day 1'!$A$17:$I$100,9,FALSE))</f>
        <v>32</v>
      </c>
      <c r="H48" s="21">
        <f>IF(ISNA(VLOOKUP($C48,'CF TT Day 2'!$A$17:$I$100,9,FALSE))=TRUE,"0",VLOOKUP($C48,'CF TT Day 2'!$A$17:$I$100,9,FALSE))</f>
        <v>36</v>
      </c>
      <c r="I48" s="21" t="str">
        <f>IF(ISNA(VLOOKUP($C48,'Mammoth NorAM SS'!$A$17:$I$100,9,FALSE))=TRUE,"0",VLOOKUP($C48,'Mammoth NorAM SS'!$A$17:$I$100,9,FALSE))</f>
        <v>0</v>
      </c>
      <c r="J48" s="21" t="str">
        <f>IF(ISNA(VLOOKUP($C48,'BVSC TT Day 1'!$A$17:$I$100,9,FALSE))=TRUE,"0",VLOOKUP($C48,'BVSC TT Day 1'!$A$17:$I$100,9,FALSE))</f>
        <v>0</v>
      </c>
      <c r="K48" s="21" t="str">
        <f>IF(ISNA(VLOOKUP($C48,'BVSC TT Day 2'!$A$17:$I$100,9,FALSE))=TRUE,"0",VLOOKUP($C48,'BVSC TT Day 2'!$A$17:$I$100,9,FALSE))</f>
        <v>0</v>
      </c>
      <c r="L48" s="21" t="str">
        <f>IF(ISNA(VLOOKUP($C48,'Alpine Groms'!$A$17:$I$100,9,FALSE))=TRUE,"0",VLOOKUP($C48,'Alpine Groms'!$A$17:$I$100,9,FALSE))</f>
        <v>0</v>
      </c>
      <c r="M48" s="21" t="str">
        <f>IF(ISNA(VLOOKUP($C48,'Beaver Groms'!$A$17:$I$100,9,FALSE))=TRUE,"0",VLOOKUP($C48,'Beaver Groms'!$A$17:$I$100,9,FALSE))</f>
        <v>0</v>
      </c>
      <c r="N48" s="21" t="str">
        <f>IF(ISNA(VLOOKUP($C48,'Aspen Open SS'!$A$17:$I$100,9,FALSE))=TRUE,"0",VLOOKUP($C48,'Aspen Open SS'!$A$17:$I$100,9,FALSE))</f>
        <v>0</v>
      </c>
      <c r="O48" s="21" t="str">
        <f>IF(ISNA(VLOOKUP($C48,'Aspen Open BA'!$A$17:$I$100,9,FALSE))=TRUE,"0",VLOOKUP($C48,'Aspen Open BA'!$A$17:$I$100,9,FALSE))</f>
        <v>0</v>
      </c>
      <c r="P48" s="21" t="str">
        <f>IF(ISNA(VLOOKUP($C48,'TT Prov SS'!$A$17:$I$100,9,FALSE))=TRUE,"0",VLOOKUP($C48,'TT Prov SS'!$A$17:$I$100,9,FALSE))</f>
        <v>0</v>
      </c>
      <c r="Q48" s="21" t="str">
        <f>IF(ISNA(VLOOKUP($C48,'TT Prov HP'!$A$17:$I$100,9,FALSE))=TRUE,"0",VLOOKUP($C48,'TT Prov HP'!$A$17:$I$100,9,FALSE))</f>
        <v>0</v>
      </c>
      <c r="R48" s="21" t="str">
        <f>IF(ISNA(VLOOKUP($C48,'Calgary NorAm SS'!$A$17:$I$100,9,FALSE))=TRUE,"0",VLOOKUP($C48,'Calgary NorAm SS'!$A$17:$I$100,9,FALSE))</f>
        <v>0</v>
      </c>
      <c r="S48" s="21" t="str">
        <f>IF(ISNA(VLOOKUP($C48,'Calgary NorAm BA'!$A$17:$I$100,9,FALSE))=TRUE,"0",VLOOKUP($C48,'Calgary NorAm BA'!$A$17:$I$100,9,FALSE))</f>
        <v>0</v>
      </c>
      <c r="T48" s="21" t="str">
        <f>IF(ISNA(VLOOKUP($C48,'Calgary NorAm HP'!$A$17:$I$100,9,FALSE))=TRUE,"0",VLOOKUP($C48,'Calgary NorAm HP'!$A$17:$I$100,9,FALSE))</f>
        <v>0</v>
      </c>
      <c r="U48" s="21" t="str">
        <f>IF(ISNA(VLOOKUP($C48,'Park City NorAm BA'!$A$17:$I$100,9,FALSE))=TRUE,"0",VLOOKUP($C48,'Park City NorAm BA'!$A$17:$I$100,9,FALSE))</f>
        <v>0</v>
      </c>
      <c r="V48" s="21" t="str">
        <f>IF(ISNA(VLOOKUP($C48,'Park City NorAm SS d1'!$A$17:$I$100,9,FALSE))=TRUE,"0",VLOOKUP($C48,'Park City NorAm SS d1'!$A$17:$I$100,9,FALSE))</f>
        <v>0</v>
      </c>
      <c r="W48" s="21" t="str">
        <f>IF(ISNA(VLOOKUP($C48,'Park City NorAm SS d2'!$A$17:$I$100,9,FALSE))=TRUE,"0",VLOOKUP($C48,'Park City NorAm SS d2'!$A$17:$I$100,9,FALSE))</f>
        <v>0</v>
      </c>
      <c r="X48" s="21" t="str">
        <f>IF(ISNA(VLOOKUP($C48,'MSLM CC SS'!$A$17:$I$100,9,FALSE))=TRUE,"0",VLOOKUP($C48,'MSLM CC SS'!$A$17:$I$100,9,FALSE))</f>
        <v>0</v>
      </c>
    </row>
    <row r="49" spans="1:24" ht="16" customHeight="1" x14ac:dyDescent="0.15">
      <c r="A49" s="172" t="s">
        <v>102</v>
      </c>
      <c r="B49" s="172" t="s">
        <v>262</v>
      </c>
      <c r="C49" s="184" t="s">
        <v>196</v>
      </c>
      <c r="D49" s="84">
        <f>IF(ISNA(VLOOKUP($C49,'RPA Caclulations'!$C$6:$K$60,3,FALSE))=TRUE,"0",VLOOKUP($C49,'RPA Caclulations'!$C$6:$K$60,3,FALSE))</f>
        <v>42</v>
      </c>
      <c r="E49" s="21" t="str">
        <f>IF(ISNA(VLOOKUP($C49,'Mt. Sima Canada Cup BA'!$A$17:$I$100,9,FALSE))=TRUE,"0",VLOOKUP($C49,'Mt. Sima Canada Cup BA'!$A$17:$I$100,9,FALSE))</f>
        <v>0</v>
      </c>
      <c r="F49" s="21" t="str">
        <f>IF(ISNA(VLOOKUP($C49,'Mt. Sima Canada Cup SS'!$A$17:$I$100,9,FALSE))=TRUE,"0",VLOOKUP($C49,'Mt. Sima Canada Cup SS'!$A$17:$I$100,9,FALSE))</f>
        <v>0</v>
      </c>
      <c r="G49" s="21" t="str">
        <f>IF(ISNA(VLOOKUP($C49,'CF TT Day 1'!$A$17:$I$100,9,FALSE))=TRUE,"0",VLOOKUP($C49,'CF TT Day 1'!$A$17:$I$100,9,FALSE))</f>
        <v>0</v>
      </c>
      <c r="H49" s="21" t="str">
        <f>IF(ISNA(VLOOKUP($C49,'CF TT Day 2'!$A$17:$I$100,9,FALSE))=TRUE,"0",VLOOKUP($C49,'CF TT Day 2'!$A$17:$I$100,9,FALSE))</f>
        <v>0</v>
      </c>
      <c r="I49" s="21" t="str">
        <f>IF(ISNA(VLOOKUP($C49,'Mammoth NorAM SS'!$A$17:$I$100,9,FALSE))=TRUE,"0",VLOOKUP($C49,'Mammoth NorAM SS'!$A$17:$I$100,9,FALSE))</f>
        <v>0</v>
      </c>
      <c r="J49" s="21" t="str">
        <f>IF(ISNA(VLOOKUP($C49,'BVSC TT Day 1'!$A$17:$I$100,9,FALSE))=TRUE,"0",VLOOKUP($C49,'BVSC TT Day 1'!$A$17:$I$100,9,FALSE))</f>
        <v>0</v>
      </c>
      <c r="K49" s="21" t="str">
        <f>IF(ISNA(VLOOKUP($C49,'BVSC TT Day 2'!$A$17:$I$100,9,FALSE))=TRUE,"0",VLOOKUP($C49,'BVSC TT Day 2'!$A$17:$I$100,9,FALSE))</f>
        <v>0</v>
      </c>
      <c r="L49" s="21" t="str">
        <f>IF(ISNA(VLOOKUP($C49,'Alpine Groms'!$A$17:$I$100,9,FALSE))=TRUE,"0",VLOOKUP($C49,'Alpine Groms'!$A$17:$I$100,9,FALSE))</f>
        <v>0</v>
      </c>
      <c r="M49" s="21" t="str">
        <f>IF(ISNA(VLOOKUP($C49,'Beaver Groms'!$A$17:$I$100,9,FALSE))=TRUE,"0",VLOOKUP($C49,'Beaver Groms'!$A$17:$I$100,9,FALSE))</f>
        <v>0</v>
      </c>
      <c r="N49" s="21" t="str">
        <f>IF(ISNA(VLOOKUP($C49,'Aspen Open SS'!$A$17:$I$100,9,FALSE))=TRUE,"0",VLOOKUP($C49,'Aspen Open SS'!$A$17:$I$100,9,FALSE))</f>
        <v>0</v>
      </c>
      <c r="O49" s="21" t="str">
        <f>IF(ISNA(VLOOKUP($C49,'Aspen Open BA'!$A$17:$I$100,9,FALSE))=TRUE,"0",VLOOKUP($C49,'Aspen Open BA'!$A$17:$I$100,9,FALSE))</f>
        <v>0</v>
      </c>
      <c r="P49" s="21">
        <f>IF(ISNA(VLOOKUP($C49,'TT Prov SS'!$A$17:$I$100,9,FALSE))=TRUE,"0",VLOOKUP($C49,'TT Prov SS'!$A$17:$I$100,9,FALSE))</f>
        <v>20</v>
      </c>
      <c r="Q49" s="21" t="str">
        <f>IF(ISNA(VLOOKUP($C49,'TT Prov HP'!$A$17:$I$100,9,FALSE))=TRUE,"0",VLOOKUP($C49,'TT Prov HP'!$A$17:$I$100,9,FALSE))</f>
        <v>0</v>
      </c>
      <c r="R49" s="21" t="str">
        <f>IF(ISNA(VLOOKUP($C49,'Calgary NorAm SS'!$A$17:$I$100,9,FALSE))=TRUE,"0",VLOOKUP($C49,'Calgary NorAm SS'!$A$17:$I$100,9,FALSE))</f>
        <v>0</v>
      </c>
      <c r="S49" s="21" t="str">
        <f>IF(ISNA(VLOOKUP($C49,'Calgary NorAm BA'!$A$17:$I$100,9,FALSE))=TRUE,"0",VLOOKUP($C49,'Calgary NorAm BA'!$A$17:$I$100,9,FALSE))</f>
        <v>0</v>
      </c>
      <c r="T49" s="21" t="str">
        <f>IF(ISNA(VLOOKUP($C49,'Calgary NorAm HP'!$A$17:$I$100,9,FALSE))=TRUE,"0",VLOOKUP($C49,'Calgary NorAm HP'!$A$17:$I$100,9,FALSE))</f>
        <v>0</v>
      </c>
      <c r="U49" s="21" t="str">
        <f>IF(ISNA(VLOOKUP($C49,'Park City NorAm BA'!$A$17:$I$100,9,FALSE))=TRUE,"0",VLOOKUP($C49,'Park City NorAm BA'!$A$17:$I$100,9,FALSE))</f>
        <v>0</v>
      </c>
      <c r="V49" s="21" t="str">
        <f>IF(ISNA(VLOOKUP($C49,'Park City NorAm SS d1'!$A$17:$I$100,9,FALSE))=TRUE,"0",VLOOKUP($C49,'Park City NorAm SS d1'!$A$17:$I$100,9,FALSE))</f>
        <v>0</v>
      </c>
      <c r="W49" s="21" t="str">
        <f>IF(ISNA(VLOOKUP($C49,'Park City NorAm SS d2'!$A$17:$I$100,9,FALSE))=TRUE,"0",VLOOKUP($C49,'Park City NorAm SS d2'!$A$17:$I$100,9,FALSE))</f>
        <v>0</v>
      </c>
      <c r="X49" s="21" t="str">
        <f>IF(ISNA(VLOOKUP($C49,'MSLM CC SS'!$A$17:$I$100,9,FALSE))=TRUE,"0",VLOOKUP($C49,'MSLM CC SS'!$A$17:$I$100,9,FALSE))</f>
        <v>0</v>
      </c>
    </row>
    <row r="50" spans="1:24" ht="16" customHeight="1" x14ac:dyDescent="0.15">
      <c r="A50" s="172" t="s">
        <v>100</v>
      </c>
      <c r="B50" s="172" t="s">
        <v>177</v>
      </c>
      <c r="C50" s="183" t="s">
        <v>145</v>
      </c>
      <c r="D50" s="84">
        <f>IF(ISNA(VLOOKUP($C50,'RPA Caclulations'!$C$6:$K$60,3,FALSE))=TRUE,"0",VLOOKUP($C50,'RPA Caclulations'!$C$6:$K$60,3,FALSE))</f>
        <v>43</v>
      </c>
      <c r="E50" s="21" t="str">
        <f>IF(ISNA(VLOOKUP($C50,'Mt. Sima Canada Cup BA'!$A$17:$I$100,9,FALSE))=TRUE,"0",VLOOKUP($C50,'Mt. Sima Canada Cup BA'!$A$17:$I$100,9,FALSE))</f>
        <v>0</v>
      </c>
      <c r="F50" s="21" t="str">
        <f>IF(ISNA(VLOOKUP($C50,'Mt. Sima Canada Cup SS'!$A$17:$I$100,9,FALSE))=TRUE,"0",VLOOKUP($C50,'Mt. Sima Canada Cup SS'!$A$17:$I$100,9,FALSE))</f>
        <v>0</v>
      </c>
      <c r="G50" s="21" t="str">
        <f>IF(ISNA(VLOOKUP($C50,'CF TT Day 1'!$A$17:$I$100,9,FALSE))=TRUE,"0",VLOOKUP($C50,'CF TT Day 1'!$A$17:$I$100,9,FALSE))</f>
        <v>0</v>
      </c>
      <c r="H50" s="21" t="str">
        <f>IF(ISNA(VLOOKUP($C50,'CF TT Day 2'!$A$17:$I$100,9,FALSE))=TRUE,"0",VLOOKUP($C50,'CF TT Day 2'!$A$17:$I$100,9,FALSE))</f>
        <v>0</v>
      </c>
      <c r="I50" s="21" t="str">
        <f>IF(ISNA(VLOOKUP($C50,'Mammoth NorAM SS'!$A$17:$I$100,9,FALSE))=TRUE,"0",VLOOKUP($C50,'Mammoth NorAM SS'!$A$17:$I$100,9,FALSE))</f>
        <v>0</v>
      </c>
      <c r="J50" s="21">
        <f>IF(ISNA(VLOOKUP($C50,'BVSC TT Day 1'!$A$17:$I$100,9,FALSE))=TRUE,"0",VLOOKUP($C50,'BVSC TT Day 1'!$A$17:$I$100,9,FALSE))</f>
        <v>52</v>
      </c>
      <c r="K50" s="21">
        <f>IF(ISNA(VLOOKUP($C50,'BVSC TT Day 2'!$A$17:$I$100,9,FALSE))=TRUE,"0",VLOOKUP($C50,'BVSC TT Day 2'!$A$17:$I$100,9,FALSE))</f>
        <v>45</v>
      </c>
      <c r="L50" s="21" t="str">
        <f>IF(ISNA(VLOOKUP($C50,'Alpine Groms'!$A$17:$I$100,9,FALSE))=TRUE,"0",VLOOKUP($C50,'Alpine Groms'!$A$17:$I$100,9,FALSE))</f>
        <v>0</v>
      </c>
      <c r="M50" s="21" t="str">
        <f>IF(ISNA(VLOOKUP($C50,'Beaver Groms'!$A$17:$I$100,9,FALSE))=TRUE,"0",VLOOKUP($C50,'Beaver Groms'!$A$17:$I$100,9,FALSE))</f>
        <v>0</v>
      </c>
      <c r="N50" s="21" t="str">
        <f>IF(ISNA(VLOOKUP($C50,'Aspen Open SS'!$A$17:$I$100,9,FALSE))=TRUE,"0",VLOOKUP($C50,'Aspen Open SS'!$A$17:$I$100,9,FALSE))</f>
        <v>0</v>
      </c>
      <c r="O50" s="21" t="str">
        <f>IF(ISNA(VLOOKUP($C50,'Aspen Open BA'!$A$17:$I$100,9,FALSE))=TRUE,"0",VLOOKUP($C50,'Aspen Open BA'!$A$17:$I$100,9,FALSE))</f>
        <v>0</v>
      </c>
      <c r="P50" s="21">
        <f>IF(ISNA(VLOOKUP($C50,'TT Prov SS'!$A$17:$I$100,9,FALSE))=TRUE,"0",VLOOKUP($C50,'TT Prov SS'!$A$17:$I$100,9,FALSE))</f>
        <v>53</v>
      </c>
      <c r="Q50" s="21" t="str">
        <f>IF(ISNA(VLOOKUP($C50,'TT Prov HP'!$A$17:$I$100,9,FALSE))=TRUE,"0",VLOOKUP($C50,'TT Prov HP'!$A$17:$I$100,9,FALSE))</f>
        <v>0</v>
      </c>
      <c r="R50" s="21" t="str">
        <f>IF(ISNA(VLOOKUP($C50,'Calgary NorAm SS'!$A$17:$I$100,9,FALSE))=TRUE,"0",VLOOKUP($C50,'Calgary NorAm SS'!$A$17:$I$100,9,FALSE))</f>
        <v>0</v>
      </c>
      <c r="S50" s="21" t="str">
        <f>IF(ISNA(VLOOKUP($C50,'Calgary NorAm BA'!$A$17:$I$100,9,FALSE))=TRUE,"0",VLOOKUP($C50,'Calgary NorAm BA'!$A$17:$I$100,9,FALSE))</f>
        <v>0</v>
      </c>
      <c r="T50" s="21" t="str">
        <f>IF(ISNA(VLOOKUP($C50,'Calgary NorAm HP'!$A$17:$I$100,9,FALSE))=TRUE,"0",VLOOKUP($C50,'Calgary NorAm HP'!$A$17:$I$100,9,FALSE))</f>
        <v>0</v>
      </c>
      <c r="U50" s="21" t="str">
        <f>IF(ISNA(VLOOKUP($C50,'Park City NorAm BA'!$A$17:$I$100,9,FALSE))=TRUE,"0",VLOOKUP($C50,'Park City NorAm BA'!$A$17:$I$100,9,FALSE))</f>
        <v>0</v>
      </c>
      <c r="V50" s="21" t="str">
        <f>IF(ISNA(VLOOKUP($C50,'Park City NorAm SS d1'!$A$17:$I$100,9,FALSE))=TRUE,"0",VLOOKUP($C50,'Park City NorAm SS d1'!$A$17:$I$100,9,FALSE))</f>
        <v>0</v>
      </c>
      <c r="W50" s="21" t="str">
        <f>IF(ISNA(VLOOKUP($C50,'Park City NorAm SS d2'!$A$17:$I$100,9,FALSE))=TRUE,"0",VLOOKUP($C50,'Park City NorAm SS d2'!$A$17:$I$100,9,FALSE))</f>
        <v>0</v>
      </c>
      <c r="X50" s="21" t="str">
        <f>IF(ISNA(VLOOKUP($C50,'MSLM CC SS'!$A$17:$I$100,9,FALSE))=TRUE,"0",VLOOKUP($C50,'MSLM CC SS'!$A$17:$I$100,9,FALSE))</f>
        <v>0</v>
      </c>
    </row>
    <row r="51" spans="1:24" ht="16" customHeight="1" x14ac:dyDescent="0.15">
      <c r="A51" s="172" t="s">
        <v>55</v>
      </c>
      <c r="B51" s="172" t="s">
        <v>170</v>
      </c>
      <c r="C51" s="183" t="s">
        <v>96</v>
      </c>
      <c r="D51" s="84">
        <f>IF(ISNA(VLOOKUP($C51,'RPA Caclulations'!$C$6:$K$60,3,FALSE))=TRUE,"0",VLOOKUP($C51,'RPA Caclulations'!$C$6:$K$60,3,FALSE))</f>
        <v>44</v>
      </c>
      <c r="E51" s="21" t="str">
        <f>IF(ISNA(VLOOKUP($C51,'Mt. Sima Canada Cup BA'!$A$17:$I$100,9,FALSE))=TRUE,"0",VLOOKUP($C51,'Mt. Sima Canada Cup BA'!$A$17:$I$100,9,FALSE))</f>
        <v>0</v>
      </c>
      <c r="F51" s="21" t="str">
        <f>IF(ISNA(VLOOKUP($C51,'Mt. Sima Canada Cup SS'!$A$17:$I$100,9,FALSE))=TRUE,"0",VLOOKUP($C51,'Mt. Sima Canada Cup SS'!$A$17:$I$100,9,FALSE))</f>
        <v>0</v>
      </c>
      <c r="G51" s="21">
        <f>IF(ISNA(VLOOKUP($C51,'CF TT Day 1'!$A$17:$I$100,9,FALSE))=TRUE,"0",VLOOKUP($C51,'CF TT Day 1'!$A$17:$I$100,9,FALSE))</f>
        <v>33</v>
      </c>
      <c r="H51" s="21">
        <f>IF(ISNA(VLOOKUP($C51,'CF TT Day 2'!$A$17:$I$100,9,FALSE))=TRUE,"0",VLOOKUP($C51,'CF TT Day 2'!$A$17:$I$100,9,FALSE))</f>
        <v>30</v>
      </c>
      <c r="I51" s="21" t="str">
        <f>IF(ISNA(VLOOKUP($C51,'Mammoth NorAM SS'!$A$17:$I$100,9,FALSE))=TRUE,"0",VLOOKUP($C51,'Mammoth NorAM SS'!$A$17:$I$100,9,FALSE))</f>
        <v>0</v>
      </c>
      <c r="J51" s="21" t="str">
        <f>IF(ISNA(VLOOKUP($C51,'BVSC TT Day 1'!$A$17:$I$100,9,FALSE))=TRUE,"0",VLOOKUP($C51,'BVSC TT Day 1'!$A$17:$I$100,9,FALSE))</f>
        <v>0</v>
      </c>
      <c r="K51" s="21" t="str">
        <f>IF(ISNA(VLOOKUP($C51,'BVSC TT Day 2'!$A$17:$I$100,9,FALSE))=TRUE,"0",VLOOKUP($C51,'BVSC TT Day 2'!$A$17:$I$100,9,FALSE))</f>
        <v>0</v>
      </c>
      <c r="L51" s="21" t="str">
        <f>IF(ISNA(VLOOKUP($C51,'Alpine Groms'!$A$17:$I$100,9,FALSE))=TRUE,"0",VLOOKUP($C51,'Alpine Groms'!$A$17:$I$100,9,FALSE))</f>
        <v>0</v>
      </c>
      <c r="M51" s="21" t="str">
        <f>IF(ISNA(VLOOKUP($C51,'Beaver Groms'!$A$17:$I$100,9,FALSE))=TRUE,"0",VLOOKUP($C51,'Beaver Groms'!$A$17:$I$100,9,FALSE))</f>
        <v>0</v>
      </c>
      <c r="N51" s="21" t="str">
        <f>IF(ISNA(VLOOKUP($C51,'Aspen Open SS'!$A$17:$I$100,9,FALSE))=TRUE,"0",VLOOKUP($C51,'Aspen Open SS'!$A$17:$I$100,9,FALSE))</f>
        <v>0</v>
      </c>
      <c r="O51" s="21" t="str">
        <f>IF(ISNA(VLOOKUP($C51,'Aspen Open BA'!$A$17:$I$100,9,FALSE))=TRUE,"0",VLOOKUP($C51,'Aspen Open BA'!$A$17:$I$100,9,FALSE))</f>
        <v>0</v>
      </c>
      <c r="P51" s="21" t="str">
        <f>IF(ISNA(VLOOKUP($C51,'TT Prov SS'!$A$17:$I$100,9,FALSE))=TRUE,"0",VLOOKUP($C51,'TT Prov SS'!$A$17:$I$100,9,FALSE))</f>
        <v>0</v>
      </c>
      <c r="Q51" s="21" t="str">
        <f>IF(ISNA(VLOOKUP($C51,'TT Prov HP'!$A$17:$I$100,9,FALSE))=TRUE,"0",VLOOKUP($C51,'TT Prov HP'!$A$17:$I$100,9,FALSE))</f>
        <v>0</v>
      </c>
      <c r="R51" s="21" t="str">
        <f>IF(ISNA(VLOOKUP($C51,'Calgary NorAm SS'!$A$17:$I$100,9,FALSE))=TRUE,"0",VLOOKUP($C51,'Calgary NorAm SS'!$A$17:$I$100,9,FALSE))</f>
        <v>0</v>
      </c>
      <c r="S51" s="21" t="str">
        <f>IF(ISNA(VLOOKUP($C51,'Calgary NorAm BA'!$A$17:$I$100,9,FALSE))=TRUE,"0",VLOOKUP($C51,'Calgary NorAm BA'!$A$17:$I$100,9,FALSE))</f>
        <v>0</v>
      </c>
      <c r="T51" s="21" t="str">
        <f>IF(ISNA(VLOOKUP($C51,'Calgary NorAm HP'!$A$17:$I$100,9,FALSE))=TRUE,"0",VLOOKUP($C51,'Calgary NorAm HP'!$A$17:$I$100,9,FALSE))</f>
        <v>0</v>
      </c>
      <c r="U51" s="21" t="str">
        <f>IF(ISNA(VLOOKUP($C51,'Park City NorAm BA'!$A$17:$I$100,9,FALSE))=TRUE,"0",VLOOKUP($C51,'Park City NorAm BA'!$A$17:$I$100,9,FALSE))</f>
        <v>0</v>
      </c>
      <c r="V51" s="21" t="str">
        <f>IF(ISNA(VLOOKUP($C51,'Park City NorAm SS d1'!$A$17:$I$100,9,FALSE))=TRUE,"0",VLOOKUP($C51,'Park City NorAm SS d1'!$A$17:$I$100,9,FALSE))</f>
        <v>0</v>
      </c>
      <c r="W51" s="21" t="str">
        <f>IF(ISNA(VLOOKUP($C51,'Park City NorAm SS d2'!$A$17:$I$100,9,FALSE))=TRUE,"0",VLOOKUP($C51,'Park City NorAm SS d2'!$A$17:$I$100,9,FALSE))</f>
        <v>0</v>
      </c>
      <c r="X51" s="21" t="str">
        <f>IF(ISNA(VLOOKUP($C51,'MSLM CC SS'!$A$17:$I$100,9,FALSE))=TRUE,"0",VLOOKUP($C51,'MSLM CC SS'!$A$17:$I$100,9,FALSE))</f>
        <v>0</v>
      </c>
    </row>
    <row r="52" spans="1:24" ht="16" customHeight="1" x14ac:dyDescent="0.15">
      <c r="A52" s="172" t="s">
        <v>55</v>
      </c>
      <c r="B52" s="172" t="s">
        <v>177</v>
      </c>
      <c r="C52" s="183" t="s">
        <v>88</v>
      </c>
      <c r="D52" s="84">
        <f>IF(ISNA(VLOOKUP($C52,'RPA Caclulations'!$C$6:$K$60,3,FALSE))=TRUE,"0",VLOOKUP($C52,'RPA Caclulations'!$C$6:$K$60,3,FALSE))</f>
        <v>45</v>
      </c>
      <c r="E52" s="21" t="str">
        <f>IF(ISNA(VLOOKUP($C52,'Mt. Sima Canada Cup BA'!$A$17:$I$100,9,FALSE))=TRUE,"0",VLOOKUP($C52,'Mt. Sima Canada Cup BA'!$A$17:$I$100,9,FALSE))</f>
        <v>0</v>
      </c>
      <c r="F52" s="21" t="str">
        <f>IF(ISNA(VLOOKUP($C52,'Mt. Sima Canada Cup SS'!$A$17:$I$100,9,FALSE))=TRUE,"0",VLOOKUP($C52,'Mt. Sima Canada Cup SS'!$A$17:$I$100,9,FALSE))</f>
        <v>0</v>
      </c>
      <c r="G52" s="21">
        <f>IF(ISNA(VLOOKUP($C52,'CF TT Day 1'!$A$17:$I$100,9,FALSE))=TRUE,"0",VLOOKUP($C52,'CF TT Day 1'!$A$17:$I$100,9,FALSE))</f>
        <v>25</v>
      </c>
      <c r="H52" s="21" t="str">
        <f>IF(ISNA(VLOOKUP($C52,'CF TT Day 2'!$A$17:$I$100,9,FALSE))=TRUE,"0",VLOOKUP($C52,'CF TT Day 2'!$A$17:$I$100,9,FALSE))</f>
        <v>0</v>
      </c>
      <c r="I52" s="21" t="str">
        <f>IF(ISNA(VLOOKUP($C52,'Mammoth NorAM SS'!$A$17:$I$100,9,FALSE))=TRUE,"0",VLOOKUP($C52,'Mammoth NorAM SS'!$A$17:$I$100,9,FALSE))</f>
        <v>0</v>
      </c>
      <c r="J52" s="21" t="str">
        <f>IF(ISNA(VLOOKUP($C52,'BVSC TT Day 1'!$A$17:$I$100,9,FALSE))=TRUE,"0",VLOOKUP($C52,'BVSC TT Day 1'!$A$17:$I$100,9,FALSE))</f>
        <v>0</v>
      </c>
      <c r="K52" s="21" t="str">
        <f>IF(ISNA(VLOOKUP($C52,'BVSC TT Day 2'!$A$17:$I$100,9,FALSE))=TRUE,"0",VLOOKUP($C52,'BVSC TT Day 2'!$A$17:$I$100,9,FALSE))</f>
        <v>0</v>
      </c>
      <c r="L52" s="21" t="str">
        <f>IF(ISNA(VLOOKUP($C52,'Alpine Groms'!$A$17:$I$100,9,FALSE))=TRUE,"0",VLOOKUP($C52,'Alpine Groms'!$A$17:$I$100,9,FALSE))</f>
        <v>0</v>
      </c>
      <c r="M52" s="21" t="str">
        <f>IF(ISNA(VLOOKUP($C52,'Beaver Groms'!$A$17:$I$100,9,FALSE))=TRUE,"0",VLOOKUP($C52,'Beaver Groms'!$A$17:$I$100,9,FALSE))</f>
        <v>0</v>
      </c>
      <c r="N52" s="21" t="str">
        <f>IF(ISNA(VLOOKUP($C52,'Aspen Open SS'!$A$17:$I$100,9,FALSE))=TRUE,"0",VLOOKUP($C52,'Aspen Open SS'!$A$17:$I$100,9,FALSE))</f>
        <v>0</v>
      </c>
      <c r="O52" s="21" t="str">
        <f>IF(ISNA(VLOOKUP($C52,'Aspen Open BA'!$A$17:$I$100,9,FALSE))=TRUE,"0",VLOOKUP($C52,'Aspen Open BA'!$A$17:$I$100,9,FALSE))</f>
        <v>0</v>
      </c>
      <c r="P52" s="21" t="str">
        <f>IF(ISNA(VLOOKUP($C52,'TT Prov SS'!$A$17:$I$100,9,FALSE))=TRUE,"0",VLOOKUP($C52,'TT Prov SS'!$A$17:$I$100,9,FALSE))</f>
        <v>0</v>
      </c>
      <c r="Q52" s="21" t="str">
        <f>IF(ISNA(VLOOKUP($C52,'TT Prov HP'!$A$17:$I$100,9,FALSE))=TRUE,"0",VLOOKUP($C52,'TT Prov HP'!$A$17:$I$100,9,FALSE))</f>
        <v>0</v>
      </c>
      <c r="R52" s="21" t="str">
        <f>IF(ISNA(VLOOKUP($C52,'Calgary NorAm SS'!$A$17:$I$100,9,FALSE))=TRUE,"0",VLOOKUP($C52,'Calgary NorAm SS'!$A$17:$I$100,9,FALSE))</f>
        <v>0</v>
      </c>
      <c r="S52" s="21" t="str">
        <f>IF(ISNA(VLOOKUP($C52,'Calgary NorAm BA'!$A$17:$I$100,9,FALSE))=TRUE,"0",VLOOKUP($C52,'Calgary NorAm BA'!$A$17:$I$100,9,FALSE))</f>
        <v>0</v>
      </c>
      <c r="T52" s="21" t="str">
        <f>IF(ISNA(VLOOKUP($C52,'Calgary NorAm HP'!$A$17:$I$100,9,FALSE))=TRUE,"0",VLOOKUP($C52,'Calgary NorAm HP'!$A$17:$I$100,9,FALSE))</f>
        <v>0</v>
      </c>
      <c r="U52" s="21" t="str">
        <f>IF(ISNA(VLOOKUP($C52,'Park City NorAm BA'!$A$17:$I$100,9,FALSE))=TRUE,"0",VLOOKUP($C52,'Park City NorAm BA'!$A$17:$I$100,9,FALSE))</f>
        <v>0</v>
      </c>
      <c r="V52" s="21" t="str">
        <f>IF(ISNA(VLOOKUP($C52,'Park City NorAm SS d1'!$A$17:$I$100,9,FALSE))=TRUE,"0",VLOOKUP($C52,'Park City NorAm SS d1'!$A$17:$I$100,9,FALSE))</f>
        <v>0</v>
      </c>
      <c r="W52" s="21" t="str">
        <f>IF(ISNA(VLOOKUP($C52,'Park City NorAm SS d2'!$A$17:$I$100,9,FALSE))=TRUE,"0",VLOOKUP($C52,'Park City NorAm SS d2'!$A$17:$I$100,9,FALSE))</f>
        <v>0</v>
      </c>
      <c r="X52" s="21" t="str">
        <f>IF(ISNA(VLOOKUP($C52,'MSLM CC SS'!$A$17:$I$100,9,FALSE))=TRUE,"0",VLOOKUP($C52,'MSLM CC SS'!$A$17:$I$100,9,FALSE))</f>
        <v>0</v>
      </c>
    </row>
    <row r="53" spans="1:24" ht="16" customHeight="1" x14ac:dyDescent="0.15">
      <c r="A53" s="172" t="s">
        <v>55</v>
      </c>
      <c r="B53" s="172" t="s">
        <v>170</v>
      </c>
      <c r="C53" s="183" t="s">
        <v>202</v>
      </c>
      <c r="D53" s="84">
        <f>IF(ISNA(VLOOKUP($C53,'RPA Caclulations'!$C$6:$K$60,3,FALSE))=TRUE,"0",VLOOKUP($C53,'RPA Caclulations'!$C$6:$K$60,3,FALSE))</f>
        <v>46</v>
      </c>
      <c r="E53" s="21" t="str">
        <f>IF(ISNA(VLOOKUP($C53,'Mt. Sima Canada Cup BA'!$A$17:$I$100,9,FALSE))=TRUE,"0",VLOOKUP($C53,'Mt. Sima Canada Cup BA'!$A$17:$I$100,9,FALSE))</f>
        <v>0</v>
      </c>
      <c r="F53" s="21" t="str">
        <f>IF(ISNA(VLOOKUP($C53,'Mt. Sima Canada Cup SS'!$A$17:$I$100,9,FALSE))=TRUE,"0",VLOOKUP($C53,'Mt. Sima Canada Cup SS'!$A$17:$I$100,9,FALSE))</f>
        <v>0</v>
      </c>
      <c r="G53" s="21" t="str">
        <f>IF(ISNA(VLOOKUP($C53,'CF TT Day 1'!$A$17:$I$100,9,FALSE))=TRUE,"0",VLOOKUP($C53,'CF TT Day 1'!$A$17:$I$100,9,FALSE))</f>
        <v>0</v>
      </c>
      <c r="H53" s="21" t="str">
        <f>IF(ISNA(VLOOKUP($C53,'CF TT Day 2'!$A$17:$I$100,9,FALSE))=TRUE,"0",VLOOKUP($C53,'CF TT Day 2'!$A$17:$I$100,9,FALSE))</f>
        <v>0</v>
      </c>
      <c r="I53" s="21" t="str">
        <f>IF(ISNA(VLOOKUP($C53,'Mammoth NorAM SS'!$A$17:$I$100,9,FALSE))=TRUE,"0",VLOOKUP($C53,'Mammoth NorAM SS'!$A$17:$I$100,9,FALSE))</f>
        <v>0</v>
      </c>
      <c r="J53" s="21" t="str">
        <f>IF(ISNA(VLOOKUP($C53,'BVSC TT Day 1'!$A$17:$I$100,9,FALSE))=TRUE,"0",VLOOKUP($C53,'BVSC TT Day 1'!$A$17:$I$100,9,FALSE))</f>
        <v>0</v>
      </c>
      <c r="K53" s="21" t="str">
        <f>IF(ISNA(VLOOKUP($C53,'BVSC TT Day 2'!$A$17:$I$100,9,FALSE))=TRUE,"0",VLOOKUP($C53,'BVSC TT Day 2'!$A$17:$I$100,9,FALSE))</f>
        <v>0</v>
      </c>
      <c r="L53" s="21" t="str">
        <f>IF(ISNA(VLOOKUP($C53,'Alpine Groms'!$A$17:$I$100,9,FALSE))=TRUE,"0",VLOOKUP($C53,'Alpine Groms'!$A$17:$I$100,9,FALSE))</f>
        <v>0</v>
      </c>
      <c r="M53" s="21" t="str">
        <f>IF(ISNA(VLOOKUP($C53,'Beaver Groms'!$A$17:$I$100,9,FALSE))=TRUE,"0",VLOOKUP($C53,'Beaver Groms'!$A$17:$I$100,9,FALSE))</f>
        <v>0</v>
      </c>
      <c r="N53" s="21" t="str">
        <f>IF(ISNA(VLOOKUP($C53,'Aspen Open SS'!$A$17:$I$100,9,FALSE))=TRUE,"0",VLOOKUP($C53,'Aspen Open SS'!$A$17:$I$100,9,FALSE))</f>
        <v>0</v>
      </c>
      <c r="O53" s="21" t="str">
        <f>IF(ISNA(VLOOKUP($C53,'Aspen Open BA'!$A$17:$I$100,9,FALSE))=TRUE,"0",VLOOKUP($C53,'Aspen Open BA'!$A$17:$I$100,9,FALSE))</f>
        <v>0</v>
      </c>
      <c r="P53" s="21" t="str">
        <f>IF(ISNA(VLOOKUP($C53,'TT Prov SS'!$A$17:$I$100,9,FALSE))=TRUE,"0",VLOOKUP($C53,'TT Prov SS'!$A$17:$I$100,9,FALSE))</f>
        <v>0</v>
      </c>
      <c r="Q53" s="21">
        <f>IF(ISNA(VLOOKUP($C53,'TT Prov HP'!$A$17:$I$100,9,FALSE))=TRUE,"0",VLOOKUP($C53,'TT Prov HP'!$A$17:$I$100,9,FALSE))</f>
        <v>33</v>
      </c>
      <c r="R53" s="21" t="str">
        <f>IF(ISNA(VLOOKUP($C53,'Calgary NorAm SS'!$A$17:$I$100,9,FALSE))=TRUE,"0",VLOOKUP($C53,'Calgary NorAm SS'!$A$17:$I$100,9,FALSE))</f>
        <v>0</v>
      </c>
      <c r="S53" s="21" t="str">
        <f>IF(ISNA(VLOOKUP($C53,'Calgary NorAm BA'!$A$17:$I$100,9,FALSE))=TRUE,"0",VLOOKUP($C53,'Calgary NorAm BA'!$A$17:$I$100,9,FALSE))</f>
        <v>0</v>
      </c>
      <c r="T53" s="21" t="str">
        <f>IF(ISNA(VLOOKUP($C53,'Calgary NorAm HP'!$A$17:$I$100,9,FALSE))=TRUE,"0",VLOOKUP($C53,'Calgary NorAm HP'!$A$17:$I$100,9,FALSE))</f>
        <v>0</v>
      </c>
      <c r="U53" s="21" t="str">
        <f>IF(ISNA(VLOOKUP($C53,'Park City NorAm BA'!$A$17:$I$100,9,FALSE))=TRUE,"0",VLOOKUP($C53,'Park City NorAm BA'!$A$17:$I$100,9,FALSE))</f>
        <v>0</v>
      </c>
      <c r="V53" s="21" t="str">
        <f>IF(ISNA(VLOOKUP($C53,'Park City NorAm SS d1'!$A$17:$I$100,9,FALSE))=TRUE,"0",VLOOKUP($C53,'Park City NorAm SS d1'!$A$17:$I$100,9,FALSE))</f>
        <v>0</v>
      </c>
      <c r="W53" s="21" t="str">
        <f>IF(ISNA(VLOOKUP($C53,'Park City NorAm SS d2'!$A$17:$I$100,9,FALSE))=TRUE,"0",VLOOKUP($C53,'Park City NorAm SS d2'!$A$17:$I$100,9,FALSE))</f>
        <v>0</v>
      </c>
      <c r="X53" s="21" t="str">
        <f>IF(ISNA(VLOOKUP($C53,'MSLM CC SS'!$A$17:$I$100,9,FALSE))=TRUE,"0",VLOOKUP($C53,'MSLM CC SS'!$A$17:$I$100,9,FALSE))</f>
        <v>0</v>
      </c>
    </row>
    <row r="54" spans="1:24" ht="16" customHeight="1" x14ac:dyDescent="0.15">
      <c r="A54" s="172" t="s">
        <v>44</v>
      </c>
      <c r="B54" s="172" t="s">
        <v>170</v>
      </c>
      <c r="C54" s="184" t="s">
        <v>201</v>
      </c>
      <c r="D54" s="84">
        <f>IF(ISNA(VLOOKUP($C54,'RPA Caclulations'!$C$6:$K$60,3,FALSE))=TRUE,"0",VLOOKUP($C54,'RPA Caclulations'!$C$6:$K$60,3,FALSE))</f>
        <v>47</v>
      </c>
      <c r="E54" s="21" t="str">
        <f>IF(ISNA(VLOOKUP($C54,'Mt. Sima Canada Cup BA'!$A$17:$I$100,9,FALSE))=TRUE,"0",VLOOKUP($C54,'Mt. Sima Canada Cup BA'!$A$17:$I$100,9,FALSE))</f>
        <v>0</v>
      </c>
      <c r="F54" s="21" t="str">
        <f>IF(ISNA(VLOOKUP($C54,'Mt. Sima Canada Cup SS'!$A$17:$I$100,9,FALSE))=TRUE,"0",VLOOKUP($C54,'Mt. Sima Canada Cup SS'!$A$17:$I$100,9,FALSE))</f>
        <v>0</v>
      </c>
      <c r="G54" s="21" t="str">
        <f>IF(ISNA(VLOOKUP($C54,'CF TT Day 1'!$A$17:$I$100,9,FALSE))=TRUE,"0",VLOOKUP($C54,'CF TT Day 1'!$A$17:$I$100,9,FALSE))</f>
        <v>0</v>
      </c>
      <c r="H54" s="21" t="str">
        <f>IF(ISNA(VLOOKUP($C54,'CF TT Day 2'!$A$17:$I$100,9,FALSE))=TRUE,"0",VLOOKUP($C54,'CF TT Day 2'!$A$17:$I$100,9,FALSE))</f>
        <v>0</v>
      </c>
      <c r="I54" s="21" t="str">
        <f>IF(ISNA(VLOOKUP($C54,'Mammoth NorAM SS'!$A$17:$I$100,9,FALSE))=TRUE,"0",VLOOKUP($C54,'Mammoth NorAM SS'!$A$17:$I$100,9,FALSE))</f>
        <v>0</v>
      </c>
      <c r="J54" s="21" t="str">
        <f>IF(ISNA(VLOOKUP($C54,'BVSC TT Day 1'!$A$17:$I$100,9,FALSE))=TRUE,"0",VLOOKUP($C54,'BVSC TT Day 1'!$A$17:$I$100,9,FALSE))</f>
        <v>0</v>
      </c>
      <c r="K54" s="21" t="str">
        <f>IF(ISNA(VLOOKUP($C54,'BVSC TT Day 2'!$A$17:$I$100,9,FALSE))=TRUE,"0",VLOOKUP($C54,'BVSC TT Day 2'!$A$17:$I$100,9,FALSE))</f>
        <v>0</v>
      </c>
      <c r="L54" s="21" t="str">
        <f>IF(ISNA(VLOOKUP($C54,'Alpine Groms'!$A$17:$I$100,9,FALSE))=TRUE,"0",VLOOKUP($C54,'Alpine Groms'!$A$17:$I$100,9,FALSE))</f>
        <v>0</v>
      </c>
      <c r="M54" s="21" t="str">
        <f>IF(ISNA(VLOOKUP($C54,'Beaver Groms'!$A$17:$I$100,9,FALSE))=TRUE,"0",VLOOKUP($C54,'Beaver Groms'!$A$17:$I$100,9,FALSE))</f>
        <v>0</v>
      </c>
      <c r="N54" s="21" t="str">
        <f>IF(ISNA(VLOOKUP($C54,'Aspen Open SS'!$A$17:$I$100,9,FALSE))=TRUE,"0",VLOOKUP($C54,'Aspen Open SS'!$A$17:$I$100,9,FALSE))</f>
        <v>0</v>
      </c>
      <c r="O54" s="21" t="str">
        <f>IF(ISNA(VLOOKUP($C54,'Aspen Open BA'!$A$17:$I$100,9,FALSE))=TRUE,"0",VLOOKUP($C54,'Aspen Open BA'!$A$17:$I$100,9,FALSE))</f>
        <v>0</v>
      </c>
      <c r="P54" s="21">
        <f>IF(ISNA(VLOOKUP($C54,'TT Prov SS'!$A$17:$I$100,9,FALSE))=TRUE,"0",VLOOKUP($C54,'TT Prov SS'!$A$17:$I$100,9,FALSE))</f>
        <v>29</v>
      </c>
      <c r="Q54" s="21" t="str">
        <f>IF(ISNA(VLOOKUP($C54,'TT Prov HP'!$A$17:$I$100,9,FALSE))=TRUE,"0",VLOOKUP($C54,'TT Prov HP'!$A$17:$I$100,9,FALSE))</f>
        <v>0</v>
      </c>
      <c r="R54" s="21" t="str">
        <f>IF(ISNA(VLOOKUP($C54,'Calgary NorAm SS'!$A$17:$I$100,9,FALSE))=TRUE,"0",VLOOKUP($C54,'Calgary NorAm SS'!$A$17:$I$100,9,FALSE))</f>
        <v>0</v>
      </c>
      <c r="S54" s="21" t="str">
        <f>IF(ISNA(VLOOKUP($C54,'Calgary NorAm BA'!$A$17:$I$100,9,FALSE))=TRUE,"0",VLOOKUP($C54,'Calgary NorAm BA'!$A$17:$I$100,9,FALSE))</f>
        <v>0</v>
      </c>
      <c r="T54" s="21" t="str">
        <f>IF(ISNA(VLOOKUP($C54,'Calgary NorAm HP'!$A$17:$I$100,9,FALSE))=TRUE,"0",VLOOKUP($C54,'Calgary NorAm HP'!$A$17:$I$100,9,FALSE))</f>
        <v>0</v>
      </c>
      <c r="U54" s="21" t="str">
        <f>IF(ISNA(VLOOKUP($C54,'Park City NorAm BA'!$A$17:$I$100,9,FALSE))=TRUE,"0",VLOOKUP($C54,'Park City NorAm BA'!$A$17:$I$100,9,FALSE))</f>
        <v>0</v>
      </c>
      <c r="V54" s="21" t="str">
        <f>IF(ISNA(VLOOKUP($C54,'Park City NorAm SS d1'!$A$17:$I$100,9,FALSE))=TRUE,"0",VLOOKUP($C54,'Park City NorAm SS d1'!$A$17:$I$100,9,FALSE))</f>
        <v>0</v>
      </c>
      <c r="W54" s="21" t="str">
        <f>IF(ISNA(VLOOKUP($C54,'Park City NorAm SS d2'!$A$17:$I$100,9,FALSE))=TRUE,"0",VLOOKUP($C54,'Park City NorAm SS d2'!$A$17:$I$100,9,FALSE))</f>
        <v>0</v>
      </c>
      <c r="X54" s="21" t="str">
        <f>IF(ISNA(VLOOKUP($C54,'MSLM CC SS'!$A$17:$I$100,9,FALSE))=TRUE,"0",VLOOKUP($C54,'MSLM CC SS'!$A$17:$I$100,9,FALSE))</f>
        <v>0</v>
      </c>
    </row>
    <row r="55" spans="1:24" ht="16" customHeight="1" x14ac:dyDescent="0.15">
      <c r="A55" s="172" t="s">
        <v>107</v>
      </c>
      <c r="B55" s="172" t="s">
        <v>170</v>
      </c>
      <c r="C55" s="184" t="s">
        <v>103</v>
      </c>
      <c r="D55" s="84">
        <f>IF(ISNA(VLOOKUP($C55,'RPA Caclulations'!$C$6:$K$60,3,FALSE))=TRUE,"0",VLOOKUP($C55,'RPA Caclulations'!$C$6:$K$60,3,FALSE))</f>
        <v>48</v>
      </c>
      <c r="E55" s="21" t="str">
        <f>IF(ISNA(VLOOKUP($C55,'Mt. Sima Canada Cup BA'!$A$17:$I$100,9,FALSE))=TRUE,"0",VLOOKUP($C55,'Mt. Sima Canada Cup BA'!$A$17:$I$100,9,FALSE))</f>
        <v>0</v>
      </c>
      <c r="F55" s="21" t="str">
        <f>IF(ISNA(VLOOKUP($C55,'Mt. Sima Canada Cup SS'!$A$17:$I$100,9,FALSE))=TRUE,"0",VLOOKUP($C55,'Mt. Sima Canada Cup SS'!$A$17:$I$100,9,FALSE))</f>
        <v>0</v>
      </c>
      <c r="G55" s="21" t="str">
        <f>IF(ISNA(VLOOKUP($C55,'CF TT Day 1'!$A$17:$I$100,9,FALSE))=TRUE,"0",VLOOKUP($C55,'CF TT Day 1'!$A$17:$I$100,9,FALSE))</f>
        <v>0</v>
      </c>
      <c r="H55" s="21">
        <f>IF(ISNA(VLOOKUP($C55,'CF TT Day 2'!$A$17:$I$100,9,FALSE))=TRUE,"0",VLOOKUP($C55,'CF TT Day 2'!$A$17:$I$100,9,FALSE))</f>
        <v>29</v>
      </c>
      <c r="I55" s="21" t="str">
        <f>IF(ISNA(VLOOKUP($C55,'Mammoth NorAM SS'!$A$17:$I$100,9,FALSE))=TRUE,"0",VLOOKUP($C55,'Mammoth NorAM SS'!$A$17:$I$100,9,FALSE))</f>
        <v>0</v>
      </c>
      <c r="J55" s="21" t="str">
        <f>IF(ISNA(VLOOKUP($C55,'BVSC TT Day 1'!$A$17:$I$100,9,FALSE))=TRUE,"0",VLOOKUP($C55,'BVSC TT Day 1'!$A$17:$I$100,9,FALSE))</f>
        <v>0</v>
      </c>
      <c r="K55" s="21" t="str">
        <f>IF(ISNA(VLOOKUP($C55,'BVSC TT Day 2'!$A$17:$I$100,9,FALSE))=TRUE,"0",VLOOKUP($C55,'BVSC TT Day 2'!$A$17:$I$100,9,FALSE))</f>
        <v>0</v>
      </c>
      <c r="L55" s="21" t="str">
        <f>IF(ISNA(VLOOKUP($C55,'Alpine Groms'!$A$17:$I$100,9,FALSE))=TRUE,"0",VLOOKUP($C55,'Alpine Groms'!$A$17:$I$100,9,FALSE))</f>
        <v>0</v>
      </c>
      <c r="M55" s="21" t="str">
        <f>IF(ISNA(VLOOKUP($C55,'Beaver Groms'!$A$17:$I$100,9,FALSE))=TRUE,"0",VLOOKUP($C55,'Beaver Groms'!$A$17:$I$100,9,FALSE))</f>
        <v>0</v>
      </c>
      <c r="N55" s="21" t="str">
        <f>IF(ISNA(VLOOKUP($C55,'Aspen Open SS'!$A$17:$I$100,9,FALSE))=TRUE,"0",VLOOKUP($C55,'Aspen Open SS'!$A$17:$I$100,9,FALSE))</f>
        <v>0</v>
      </c>
      <c r="O55" s="21" t="str">
        <f>IF(ISNA(VLOOKUP($C55,'Aspen Open BA'!$A$17:$I$100,9,FALSE))=TRUE,"0",VLOOKUP($C55,'Aspen Open BA'!$A$17:$I$100,9,FALSE))</f>
        <v>0</v>
      </c>
      <c r="P55" s="21" t="str">
        <f>IF(ISNA(VLOOKUP($C55,'TT Prov SS'!$A$17:$I$100,9,FALSE))=TRUE,"0",VLOOKUP($C55,'TT Prov SS'!$A$17:$I$100,9,FALSE))</f>
        <v>0</v>
      </c>
      <c r="Q55" s="21" t="str">
        <f>IF(ISNA(VLOOKUP($C55,'TT Prov HP'!$A$17:$I$100,9,FALSE))=TRUE,"0",VLOOKUP($C55,'TT Prov HP'!$A$17:$I$100,9,FALSE))</f>
        <v>0</v>
      </c>
      <c r="R55" s="21" t="str">
        <f>IF(ISNA(VLOOKUP($C55,'Calgary NorAm SS'!$A$17:$I$100,9,FALSE))=TRUE,"0",VLOOKUP($C55,'Calgary NorAm SS'!$A$17:$I$100,9,FALSE))</f>
        <v>0</v>
      </c>
      <c r="S55" s="21" t="str">
        <f>IF(ISNA(VLOOKUP($C55,'Calgary NorAm BA'!$A$17:$I$100,9,FALSE))=TRUE,"0",VLOOKUP($C55,'Calgary NorAm BA'!$A$17:$I$100,9,FALSE))</f>
        <v>0</v>
      </c>
      <c r="T55" s="21" t="str">
        <f>IF(ISNA(VLOOKUP($C55,'Calgary NorAm HP'!$A$17:$I$100,9,FALSE))=TRUE,"0",VLOOKUP($C55,'Calgary NorAm HP'!$A$17:$I$100,9,FALSE))</f>
        <v>0</v>
      </c>
      <c r="U55" s="21" t="str">
        <f>IF(ISNA(VLOOKUP($C55,'Park City NorAm BA'!$A$17:$I$100,9,FALSE))=TRUE,"0",VLOOKUP($C55,'Park City NorAm BA'!$A$17:$I$100,9,FALSE))</f>
        <v>0</v>
      </c>
      <c r="V55" s="21" t="str">
        <f>IF(ISNA(VLOOKUP($C55,'Park City NorAm SS d1'!$A$17:$I$100,9,FALSE))=TRUE,"0",VLOOKUP($C55,'Park City NorAm SS d1'!$A$17:$I$100,9,FALSE))</f>
        <v>0</v>
      </c>
      <c r="W55" s="21" t="str">
        <f>IF(ISNA(VLOOKUP($C55,'Park City NorAm SS d2'!$A$17:$I$100,9,FALSE))=TRUE,"0",VLOOKUP($C55,'Park City NorAm SS d2'!$A$17:$I$100,9,FALSE))</f>
        <v>0</v>
      </c>
      <c r="X55" s="21" t="str">
        <f>IF(ISNA(VLOOKUP($C55,'MSLM CC SS'!$A$17:$I$100,9,FALSE))=TRUE,"0",VLOOKUP($C55,'MSLM CC SS'!$A$17:$I$100,9,FALSE))</f>
        <v>0</v>
      </c>
    </row>
    <row r="56" spans="1:24" ht="16" customHeight="1" x14ac:dyDescent="0.15">
      <c r="A56" s="172" t="s">
        <v>107</v>
      </c>
      <c r="B56" s="172" t="s">
        <v>170</v>
      </c>
      <c r="C56" s="183" t="s">
        <v>104</v>
      </c>
      <c r="D56" s="84">
        <f>IF(ISNA(VLOOKUP($C56,'RPA Caclulations'!$C$6:$K$60,3,FALSE))=TRUE,"0",VLOOKUP($C56,'RPA Caclulations'!$C$6:$K$60,3,FALSE))</f>
        <v>49</v>
      </c>
      <c r="E56" s="21" t="str">
        <f>IF(ISNA(VLOOKUP($C56,'Mt. Sima Canada Cup BA'!$A$17:$I$100,9,FALSE))=TRUE,"0",VLOOKUP($C56,'Mt. Sima Canada Cup BA'!$A$17:$I$100,9,FALSE))</f>
        <v>0</v>
      </c>
      <c r="F56" s="21" t="str">
        <f>IF(ISNA(VLOOKUP($C56,'Mt. Sima Canada Cup SS'!$A$17:$I$100,9,FALSE))=TRUE,"0",VLOOKUP($C56,'Mt. Sima Canada Cup SS'!$A$17:$I$100,9,FALSE))</f>
        <v>0</v>
      </c>
      <c r="G56" s="21" t="str">
        <f>IF(ISNA(VLOOKUP($C56,'CF TT Day 1'!$A$17:$I$100,9,FALSE))=TRUE,"0",VLOOKUP($C56,'CF TT Day 1'!$A$17:$I$100,9,FALSE))</f>
        <v>0</v>
      </c>
      <c r="H56" s="21">
        <f>IF(ISNA(VLOOKUP($C56,'CF TT Day 2'!$A$17:$I$100,9,FALSE))=TRUE,"0",VLOOKUP($C56,'CF TT Day 2'!$A$17:$I$100,9,FALSE))</f>
        <v>31</v>
      </c>
      <c r="I56" s="21" t="str">
        <f>IF(ISNA(VLOOKUP($C56,'Mammoth NorAM SS'!$A$17:$I$100,9,FALSE))=TRUE,"0",VLOOKUP($C56,'Mammoth NorAM SS'!$A$17:$I$100,9,FALSE))</f>
        <v>0</v>
      </c>
      <c r="J56" s="21" t="str">
        <f>IF(ISNA(VLOOKUP($C56,'BVSC TT Day 1'!$A$17:$I$100,9,FALSE))=TRUE,"0",VLOOKUP($C56,'BVSC TT Day 1'!$A$17:$I$100,9,FALSE))</f>
        <v>0</v>
      </c>
      <c r="K56" s="21" t="str">
        <f>IF(ISNA(VLOOKUP($C56,'BVSC TT Day 2'!$A$17:$I$100,9,FALSE))=TRUE,"0",VLOOKUP($C56,'BVSC TT Day 2'!$A$17:$I$100,9,FALSE))</f>
        <v>0</v>
      </c>
      <c r="L56" s="21" t="str">
        <f>IF(ISNA(VLOOKUP($C56,'Alpine Groms'!$A$17:$I$100,9,FALSE))=TRUE,"0",VLOOKUP($C56,'Alpine Groms'!$A$17:$I$100,9,FALSE))</f>
        <v>0</v>
      </c>
      <c r="M56" s="21" t="str">
        <f>IF(ISNA(VLOOKUP($C56,'Beaver Groms'!$A$17:$I$100,9,FALSE))=TRUE,"0",VLOOKUP($C56,'Beaver Groms'!$A$17:$I$100,9,FALSE))</f>
        <v>0</v>
      </c>
      <c r="N56" s="21" t="str">
        <f>IF(ISNA(VLOOKUP($C56,'Aspen Open SS'!$A$17:$I$100,9,FALSE))=TRUE,"0",VLOOKUP($C56,'Aspen Open SS'!$A$17:$I$100,9,FALSE))</f>
        <v>0</v>
      </c>
      <c r="O56" s="21" t="str">
        <f>IF(ISNA(VLOOKUP($C56,'Aspen Open BA'!$A$17:$I$100,9,FALSE))=TRUE,"0",VLOOKUP($C56,'Aspen Open BA'!$A$17:$I$100,9,FALSE))</f>
        <v>0</v>
      </c>
      <c r="P56" s="21" t="str">
        <f>IF(ISNA(VLOOKUP($C56,'TT Prov SS'!$A$17:$I$100,9,FALSE))=TRUE,"0",VLOOKUP($C56,'TT Prov SS'!$A$17:$I$100,9,FALSE))</f>
        <v>0</v>
      </c>
      <c r="Q56" s="21" t="str">
        <f>IF(ISNA(VLOOKUP($C56,'TT Prov HP'!$A$17:$I$100,9,FALSE))=TRUE,"0",VLOOKUP($C56,'TT Prov HP'!$A$17:$I$100,9,FALSE))</f>
        <v>0</v>
      </c>
      <c r="R56" s="21" t="str">
        <f>IF(ISNA(VLOOKUP($C56,'Calgary NorAm SS'!$A$17:$I$100,9,FALSE))=TRUE,"0",VLOOKUP($C56,'Calgary NorAm SS'!$A$17:$I$100,9,FALSE))</f>
        <v>0</v>
      </c>
      <c r="S56" s="21" t="str">
        <f>IF(ISNA(VLOOKUP($C56,'Calgary NorAm BA'!$A$17:$I$100,9,FALSE))=TRUE,"0",VLOOKUP($C56,'Calgary NorAm BA'!$A$17:$I$100,9,FALSE))</f>
        <v>0</v>
      </c>
      <c r="T56" s="21" t="str">
        <f>IF(ISNA(VLOOKUP($C56,'Calgary NorAm HP'!$A$17:$I$100,9,FALSE))=TRUE,"0",VLOOKUP($C56,'Calgary NorAm HP'!$A$17:$I$100,9,FALSE))</f>
        <v>0</v>
      </c>
      <c r="U56" s="21" t="str">
        <f>IF(ISNA(VLOOKUP($C56,'Park City NorAm BA'!$A$17:$I$100,9,FALSE))=TRUE,"0",VLOOKUP($C56,'Park City NorAm BA'!$A$17:$I$100,9,FALSE))</f>
        <v>0</v>
      </c>
      <c r="V56" s="21" t="str">
        <f>IF(ISNA(VLOOKUP($C56,'Park City NorAm SS d1'!$A$17:$I$100,9,FALSE))=TRUE,"0",VLOOKUP($C56,'Park City NorAm SS d1'!$A$17:$I$100,9,FALSE))</f>
        <v>0</v>
      </c>
      <c r="W56" s="21" t="str">
        <f>IF(ISNA(VLOOKUP($C56,'Park City NorAm SS d2'!$A$17:$I$100,9,FALSE))=TRUE,"0",VLOOKUP($C56,'Park City NorAm SS d2'!$A$17:$I$100,9,FALSE))</f>
        <v>0</v>
      </c>
      <c r="X56" s="21" t="str">
        <f>IF(ISNA(VLOOKUP($C56,'MSLM CC SS'!$A$17:$I$100,9,FALSE))=TRUE,"0",VLOOKUP($C56,'MSLM CC SS'!$A$17:$I$100,9,FALSE))</f>
        <v>0</v>
      </c>
    </row>
    <row r="57" spans="1:24" ht="16" customHeight="1" x14ac:dyDescent="0.15">
      <c r="A57" s="172" t="s">
        <v>107</v>
      </c>
      <c r="B57" s="172" t="s">
        <v>203</v>
      </c>
      <c r="C57" s="183" t="s">
        <v>105</v>
      </c>
      <c r="D57" s="84">
        <f>IF(ISNA(VLOOKUP($C57,'RPA Caclulations'!$C$6:$K$60,3,FALSE))=TRUE,"0",VLOOKUP($C57,'RPA Caclulations'!$C$6:$K$60,3,FALSE))</f>
        <v>50</v>
      </c>
      <c r="E57" s="21" t="str">
        <f>IF(ISNA(VLOOKUP($C57,'Mt. Sima Canada Cup BA'!$A$17:$I$100,9,FALSE))=TRUE,"0",VLOOKUP($C57,'Mt. Sima Canada Cup BA'!$A$17:$I$100,9,FALSE))</f>
        <v>0</v>
      </c>
      <c r="F57" s="21" t="str">
        <f>IF(ISNA(VLOOKUP($C57,'Mt. Sima Canada Cup SS'!$A$17:$I$100,9,FALSE))=TRUE,"0",VLOOKUP($C57,'Mt. Sima Canada Cup SS'!$A$17:$I$100,9,FALSE))</f>
        <v>0</v>
      </c>
      <c r="G57" s="21" t="str">
        <f>IF(ISNA(VLOOKUP($C57,'CF TT Day 1'!$A$17:$I$100,9,FALSE))=TRUE,"0",VLOOKUP($C57,'CF TT Day 1'!$A$17:$I$100,9,FALSE))</f>
        <v>0</v>
      </c>
      <c r="H57" s="21">
        <f>IF(ISNA(VLOOKUP($C57,'CF TT Day 2'!$A$17:$I$100,9,FALSE))=TRUE,"0",VLOOKUP($C57,'CF TT Day 2'!$A$17:$I$100,9,FALSE))</f>
        <v>32</v>
      </c>
      <c r="I57" s="21" t="str">
        <f>IF(ISNA(VLOOKUP($C57,'Mammoth NorAM SS'!$A$17:$I$100,9,FALSE))=TRUE,"0",VLOOKUP($C57,'Mammoth NorAM SS'!$A$17:$I$100,9,FALSE))</f>
        <v>0</v>
      </c>
      <c r="J57" s="21" t="str">
        <f>IF(ISNA(VLOOKUP($C57,'BVSC TT Day 1'!$A$17:$I$100,9,FALSE))=TRUE,"0",VLOOKUP($C57,'BVSC TT Day 1'!$A$17:$I$100,9,FALSE))</f>
        <v>0</v>
      </c>
      <c r="K57" s="21" t="str">
        <f>IF(ISNA(VLOOKUP($C57,'BVSC TT Day 2'!$A$17:$I$100,9,FALSE))=TRUE,"0",VLOOKUP($C57,'BVSC TT Day 2'!$A$17:$I$100,9,FALSE))</f>
        <v>0</v>
      </c>
      <c r="L57" s="21" t="str">
        <f>IF(ISNA(VLOOKUP($C57,'Alpine Groms'!$A$17:$I$100,9,FALSE))=TRUE,"0",VLOOKUP($C57,'Alpine Groms'!$A$17:$I$100,9,FALSE))</f>
        <v>0</v>
      </c>
      <c r="M57" s="21" t="str">
        <f>IF(ISNA(VLOOKUP($C57,'Beaver Groms'!$A$17:$I$100,9,FALSE))=TRUE,"0",VLOOKUP($C57,'Beaver Groms'!$A$17:$I$100,9,FALSE))</f>
        <v>0</v>
      </c>
      <c r="N57" s="21" t="str">
        <f>IF(ISNA(VLOOKUP($C57,'Aspen Open SS'!$A$17:$I$100,9,FALSE))=TRUE,"0",VLOOKUP($C57,'Aspen Open SS'!$A$17:$I$100,9,FALSE))</f>
        <v>0</v>
      </c>
      <c r="O57" s="21" t="str">
        <f>IF(ISNA(VLOOKUP($C57,'Aspen Open BA'!$A$17:$I$100,9,FALSE))=TRUE,"0",VLOOKUP($C57,'Aspen Open BA'!$A$17:$I$100,9,FALSE))</f>
        <v>0</v>
      </c>
      <c r="P57" s="21" t="str">
        <f>IF(ISNA(VLOOKUP($C57,'TT Prov SS'!$A$17:$I$100,9,FALSE))=TRUE,"0",VLOOKUP($C57,'TT Prov SS'!$A$17:$I$100,9,FALSE))</f>
        <v>0</v>
      </c>
      <c r="Q57" s="21" t="str">
        <f>IF(ISNA(VLOOKUP($C57,'TT Prov HP'!$A$17:$I$100,9,FALSE))=TRUE,"0",VLOOKUP($C57,'TT Prov HP'!$A$17:$I$100,9,FALSE))</f>
        <v>0</v>
      </c>
      <c r="R57" s="21" t="str">
        <f>IF(ISNA(VLOOKUP($C57,'Calgary NorAm SS'!$A$17:$I$100,9,FALSE))=TRUE,"0",VLOOKUP($C57,'Calgary NorAm SS'!$A$17:$I$100,9,FALSE))</f>
        <v>0</v>
      </c>
      <c r="S57" s="21" t="str">
        <f>IF(ISNA(VLOOKUP($C57,'Calgary NorAm BA'!$A$17:$I$100,9,FALSE))=TRUE,"0",VLOOKUP($C57,'Calgary NorAm BA'!$A$17:$I$100,9,FALSE))</f>
        <v>0</v>
      </c>
      <c r="T57" s="21" t="str">
        <f>IF(ISNA(VLOOKUP($C57,'Calgary NorAm HP'!$A$17:$I$100,9,FALSE))=TRUE,"0",VLOOKUP($C57,'Calgary NorAm HP'!$A$17:$I$100,9,FALSE))</f>
        <v>0</v>
      </c>
      <c r="U57" s="21" t="str">
        <f>IF(ISNA(VLOOKUP($C57,'Park City NorAm BA'!$A$17:$I$100,9,FALSE))=TRUE,"0",VLOOKUP($C57,'Park City NorAm BA'!$A$17:$I$100,9,FALSE))</f>
        <v>0</v>
      </c>
      <c r="V57" s="21" t="str">
        <f>IF(ISNA(VLOOKUP($C57,'Park City NorAm SS d1'!$A$17:$I$100,9,FALSE))=TRUE,"0",VLOOKUP($C57,'Park City NorAm SS d1'!$A$17:$I$100,9,FALSE))</f>
        <v>0</v>
      </c>
      <c r="W57" s="21" t="str">
        <f>IF(ISNA(VLOOKUP($C57,'Park City NorAm SS d2'!$A$17:$I$100,9,FALSE))=TRUE,"0",VLOOKUP($C57,'Park City NorAm SS d2'!$A$17:$I$100,9,FALSE))</f>
        <v>0</v>
      </c>
      <c r="X57" s="21" t="str">
        <f>IF(ISNA(VLOOKUP($C57,'MSLM CC SS'!$A$17:$I$100,9,FALSE))=TRUE,"0",VLOOKUP($C57,'MSLM CC SS'!$A$17:$I$100,9,FALSE))</f>
        <v>0</v>
      </c>
    </row>
    <row r="58" spans="1:24" ht="16" customHeight="1" x14ac:dyDescent="0.15">
      <c r="A58" s="172" t="s">
        <v>162</v>
      </c>
      <c r="B58" s="172" t="s">
        <v>263</v>
      </c>
      <c r="C58" s="184" t="s">
        <v>161</v>
      </c>
      <c r="D58" s="84">
        <f>IF(ISNA(VLOOKUP($C58,'RPA Caclulations'!$C$6:$K$60,3,FALSE))=TRUE,"0",VLOOKUP($C58,'RPA Caclulations'!$C$6:$K$60,3,FALSE))</f>
        <v>51</v>
      </c>
      <c r="E58" s="21" t="str">
        <f>IF(ISNA(VLOOKUP($C58,'Mt. Sima Canada Cup BA'!$A$17:$I$100,9,FALSE))=TRUE,"0",VLOOKUP($C58,'Mt. Sima Canada Cup BA'!$A$17:$I$100,9,FALSE))</f>
        <v>0</v>
      </c>
      <c r="F58" s="21" t="str">
        <f>IF(ISNA(VLOOKUP($C58,'Mt. Sima Canada Cup SS'!$A$17:$I$100,9,FALSE))=TRUE,"0",VLOOKUP($C58,'Mt. Sima Canada Cup SS'!$A$17:$I$100,9,FALSE))</f>
        <v>0</v>
      </c>
      <c r="G58" s="21" t="str">
        <f>IF(ISNA(VLOOKUP($C58,'CF TT Day 1'!$A$17:$I$100,9,FALSE))=TRUE,"0",VLOOKUP($C58,'CF TT Day 1'!$A$17:$I$100,9,FALSE))</f>
        <v>0</v>
      </c>
      <c r="H58" s="21" t="str">
        <f>IF(ISNA(VLOOKUP($C58,'CF TT Day 2'!$A$17:$I$100,9,FALSE))=TRUE,"0",VLOOKUP($C58,'CF TT Day 2'!$A$17:$I$100,9,FALSE))</f>
        <v>0</v>
      </c>
      <c r="I58" s="21" t="str">
        <f>IF(ISNA(VLOOKUP($C58,'Mammoth NorAM SS'!$A$17:$I$100,9,FALSE))=TRUE,"0",VLOOKUP($C58,'Mammoth NorAM SS'!$A$17:$I$100,9,FALSE))</f>
        <v>0</v>
      </c>
      <c r="J58" s="21" t="str">
        <f>IF(ISNA(VLOOKUP($C58,'BVSC TT Day 1'!$A$17:$I$100,9,FALSE))=TRUE,"0",VLOOKUP($C58,'BVSC TT Day 1'!$A$17:$I$100,9,FALSE))</f>
        <v>0</v>
      </c>
      <c r="K58" s="21" t="str">
        <f>IF(ISNA(VLOOKUP($C58,'BVSC TT Day 2'!$A$17:$I$100,9,FALSE))=TRUE,"0",VLOOKUP($C58,'BVSC TT Day 2'!$A$17:$I$100,9,FALSE))</f>
        <v>0</v>
      </c>
      <c r="L58" s="21">
        <f>IF(ISNA(VLOOKUP($C58,'Alpine Groms'!$A$17:$I$100,9,FALSE))=TRUE,"0",VLOOKUP($C58,'Alpine Groms'!$A$17:$I$100,9,FALSE))</f>
        <v>0</v>
      </c>
      <c r="M58" s="21">
        <f>IF(ISNA(VLOOKUP($C58,'Beaver Groms'!$A$17:$I$100,9,FALSE))=TRUE,"0",VLOOKUP($C58,'Beaver Groms'!$A$17:$I$100,9,FALSE))</f>
        <v>0</v>
      </c>
      <c r="N58" s="21" t="str">
        <f>IF(ISNA(VLOOKUP($C58,'Aspen Open SS'!$A$17:$I$100,9,FALSE))=TRUE,"0",VLOOKUP($C58,'Aspen Open SS'!$A$17:$I$100,9,FALSE))</f>
        <v>0</v>
      </c>
      <c r="O58" s="21" t="str">
        <f>IF(ISNA(VLOOKUP($C58,'Aspen Open BA'!$A$17:$I$100,9,FALSE))=TRUE,"0",VLOOKUP($C58,'Aspen Open BA'!$A$17:$I$100,9,FALSE))</f>
        <v>0</v>
      </c>
      <c r="P58" s="21" t="str">
        <f>IF(ISNA(VLOOKUP($C58,'TT Prov SS'!$A$17:$I$100,9,FALSE))=TRUE,"0",VLOOKUP($C58,'TT Prov SS'!$A$17:$I$100,9,FALSE))</f>
        <v>0</v>
      </c>
      <c r="Q58" s="21" t="str">
        <f>IF(ISNA(VLOOKUP($C58,'TT Prov HP'!$A$17:$I$100,9,FALSE))=TRUE,"0",VLOOKUP($C58,'TT Prov HP'!$A$17:$I$100,9,FALSE))</f>
        <v>0</v>
      </c>
      <c r="R58" s="21" t="str">
        <f>IF(ISNA(VLOOKUP($C58,'Calgary NorAm SS'!$A$17:$I$100,9,FALSE))=TRUE,"0",VLOOKUP($C58,'Calgary NorAm SS'!$A$17:$I$100,9,FALSE))</f>
        <v>0</v>
      </c>
      <c r="S58" s="21" t="str">
        <f>IF(ISNA(VLOOKUP($C58,'Calgary NorAm BA'!$A$17:$I$100,9,FALSE))=TRUE,"0",VLOOKUP($C58,'Calgary NorAm BA'!$A$17:$I$100,9,FALSE))</f>
        <v>0</v>
      </c>
      <c r="T58" s="21" t="str">
        <f>IF(ISNA(VLOOKUP($C58,'Calgary NorAm HP'!$A$17:$I$100,9,FALSE))=TRUE,"0",VLOOKUP($C58,'Calgary NorAm HP'!$A$17:$I$100,9,FALSE))</f>
        <v>0</v>
      </c>
      <c r="U58" s="21" t="str">
        <f>IF(ISNA(VLOOKUP($C58,'Park City NorAm BA'!$A$17:$I$100,9,FALSE))=TRUE,"0",VLOOKUP($C58,'Park City NorAm BA'!$A$17:$I$100,9,FALSE))</f>
        <v>0</v>
      </c>
      <c r="V58" s="21" t="str">
        <f>IF(ISNA(VLOOKUP($C58,'Park City NorAm SS d1'!$A$17:$I$100,9,FALSE))=TRUE,"0",VLOOKUP($C58,'Park City NorAm SS d1'!$A$17:$I$100,9,FALSE))</f>
        <v>0</v>
      </c>
      <c r="W58" s="21" t="str">
        <f>IF(ISNA(VLOOKUP($C58,'Park City NorAm SS d2'!$A$17:$I$100,9,FALSE))=TRUE,"0",VLOOKUP($C58,'Park City NorAm SS d2'!$A$17:$I$100,9,FALSE))</f>
        <v>0</v>
      </c>
      <c r="X58" s="21" t="str">
        <f>IF(ISNA(VLOOKUP($C58,'MSLM CC SS'!$A$17:$I$100,9,FALSE))=TRUE,"0",VLOOKUP($C58,'MSLM CC SS'!$A$17:$I$100,9,FALSE))</f>
        <v>0</v>
      </c>
    </row>
    <row r="59" spans="1:24" ht="16" customHeight="1" x14ac:dyDescent="0.15">
      <c r="A59" s="172" t="s">
        <v>107</v>
      </c>
      <c r="B59" s="172" t="s">
        <v>203</v>
      </c>
      <c r="C59" s="183" t="s">
        <v>106</v>
      </c>
      <c r="D59" s="84">
        <f>IF(ISNA(VLOOKUP($C59,'RPA Caclulations'!$C$6:$K$60,3,FALSE))=TRUE,"0",VLOOKUP($C59,'RPA Caclulations'!$C$6:$K$60,3,FALSE))</f>
        <v>52</v>
      </c>
      <c r="E59" s="21" t="str">
        <f>IF(ISNA(VLOOKUP($C59,'Mt. Sima Canada Cup BA'!$A$17:$I$100,9,FALSE))=TRUE,"0",VLOOKUP($C59,'Mt. Sima Canada Cup BA'!$A$17:$I$100,9,FALSE))</f>
        <v>0</v>
      </c>
      <c r="F59" s="21" t="str">
        <f>IF(ISNA(VLOOKUP($C59,'Mt. Sima Canada Cup SS'!$A$17:$I$100,9,FALSE))=TRUE,"0",VLOOKUP($C59,'Mt. Sima Canada Cup SS'!$A$17:$I$100,9,FALSE))</f>
        <v>0</v>
      </c>
      <c r="G59" s="21" t="str">
        <f>IF(ISNA(VLOOKUP($C59,'CF TT Day 1'!$A$17:$I$100,9,FALSE))=TRUE,"0",VLOOKUP($C59,'CF TT Day 1'!$A$17:$I$100,9,FALSE))</f>
        <v>0</v>
      </c>
      <c r="H59" s="21">
        <f>IF(ISNA(VLOOKUP($C59,'CF TT Day 2'!$A$17:$I$100,9,FALSE))=TRUE,"0",VLOOKUP($C59,'CF TT Day 2'!$A$17:$I$100,9,FALSE))</f>
        <v>33</v>
      </c>
      <c r="I59" s="21" t="str">
        <f>IF(ISNA(VLOOKUP($C59,'Mammoth NorAM SS'!$A$17:$I$100,9,FALSE))=TRUE,"0",VLOOKUP($C59,'Mammoth NorAM SS'!$A$17:$I$100,9,FALSE))</f>
        <v>0</v>
      </c>
      <c r="J59" s="21" t="str">
        <f>IF(ISNA(VLOOKUP($C59,'BVSC TT Day 1'!$A$17:$I$100,9,FALSE))=TRUE,"0",VLOOKUP($C59,'BVSC TT Day 1'!$A$17:$I$100,9,FALSE))</f>
        <v>0</v>
      </c>
      <c r="K59" s="21" t="str">
        <f>IF(ISNA(VLOOKUP($C59,'BVSC TT Day 2'!$A$17:$I$100,9,FALSE))=TRUE,"0",VLOOKUP($C59,'BVSC TT Day 2'!$A$17:$I$100,9,FALSE))</f>
        <v>0</v>
      </c>
      <c r="L59" s="21" t="str">
        <f>IF(ISNA(VLOOKUP($C59,'Alpine Groms'!$A$17:$I$100,9,FALSE))=TRUE,"0",VLOOKUP($C59,'Alpine Groms'!$A$17:$I$100,9,FALSE))</f>
        <v>0</v>
      </c>
      <c r="M59" s="21" t="str">
        <f>IF(ISNA(VLOOKUP($C59,'Beaver Groms'!$A$17:$I$100,9,FALSE))=TRUE,"0",VLOOKUP($C59,'Beaver Groms'!$A$17:$I$100,9,FALSE))</f>
        <v>0</v>
      </c>
      <c r="N59" s="21" t="str">
        <f>IF(ISNA(VLOOKUP($C59,'Aspen Open SS'!$A$17:$I$100,9,FALSE))=TRUE,"0",VLOOKUP($C59,'Aspen Open SS'!$A$17:$I$100,9,FALSE))</f>
        <v>0</v>
      </c>
      <c r="O59" s="21" t="str">
        <f>IF(ISNA(VLOOKUP($C59,'Aspen Open BA'!$A$17:$I$100,9,FALSE))=TRUE,"0",VLOOKUP($C59,'Aspen Open BA'!$A$17:$I$100,9,FALSE))</f>
        <v>0</v>
      </c>
      <c r="P59" s="21" t="str">
        <f>IF(ISNA(VLOOKUP($C59,'TT Prov SS'!$A$17:$I$100,9,FALSE))=TRUE,"0",VLOOKUP($C59,'TT Prov SS'!$A$17:$I$100,9,FALSE))</f>
        <v>0</v>
      </c>
      <c r="Q59" s="21" t="str">
        <f>IF(ISNA(VLOOKUP($C59,'TT Prov HP'!$A$17:$I$100,9,FALSE))=TRUE,"0",VLOOKUP($C59,'TT Prov HP'!$A$17:$I$100,9,FALSE))</f>
        <v>0</v>
      </c>
      <c r="R59" s="21" t="str">
        <f>IF(ISNA(VLOOKUP($C59,'Calgary NorAm SS'!$A$17:$I$100,9,FALSE))=TRUE,"0",VLOOKUP($C59,'Calgary NorAm SS'!$A$17:$I$100,9,FALSE))</f>
        <v>0</v>
      </c>
      <c r="S59" s="21" t="str">
        <f>IF(ISNA(VLOOKUP($C59,'Calgary NorAm BA'!$A$17:$I$100,9,FALSE))=TRUE,"0",VLOOKUP($C59,'Calgary NorAm BA'!$A$17:$I$100,9,FALSE))</f>
        <v>0</v>
      </c>
      <c r="T59" s="21" t="str">
        <f>IF(ISNA(VLOOKUP($C59,'Calgary NorAm HP'!$A$17:$I$100,9,FALSE))=TRUE,"0",VLOOKUP($C59,'Calgary NorAm HP'!$A$17:$I$100,9,FALSE))</f>
        <v>0</v>
      </c>
      <c r="U59" s="21" t="str">
        <f>IF(ISNA(VLOOKUP($C59,'Park City NorAm BA'!$A$17:$I$100,9,FALSE))=TRUE,"0",VLOOKUP($C59,'Park City NorAm BA'!$A$17:$I$100,9,FALSE))</f>
        <v>0</v>
      </c>
      <c r="V59" s="21" t="str">
        <f>IF(ISNA(VLOOKUP($C59,'Park City NorAm SS d1'!$A$17:$I$100,9,FALSE))=TRUE,"0",VLOOKUP($C59,'Park City NorAm SS d1'!$A$17:$I$100,9,FALSE))</f>
        <v>0</v>
      </c>
      <c r="W59" s="21" t="str">
        <f>IF(ISNA(VLOOKUP($C59,'Park City NorAm SS d2'!$A$17:$I$100,9,FALSE))=TRUE,"0",VLOOKUP($C59,'Park City NorAm SS d2'!$A$17:$I$100,9,FALSE))</f>
        <v>0</v>
      </c>
      <c r="X59" s="21" t="str">
        <f>IF(ISNA(VLOOKUP($C59,'MSLM CC SS'!$A$17:$I$100,9,FALSE))=TRUE,"0",VLOOKUP($C59,'MSLM CC SS'!$A$17:$I$100,9,FALSE))</f>
        <v>0</v>
      </c>
    </row>
    <row r="60" spans="1:24" ht="16" customHeight="1" x14ac:dyDescent="0.15">
      <c r="A60" s="172" t="s">
        <v>107</v>
      </c>
      <c r="B60" s="172" t="s">
        <v>203</v>
      </c>
      <c r="C60" s="184" t="s">
        <v>108</v>
      </c>
      <c r="D60" s="84">
        <f>IF(ISNA(VLOOKUP($C60,'RPA Caclulations'!$C$6:$K$60,3,FALSE))=TRUE,"0",VLOOKUP($C60,'RPA Caclulations'!$C$6:$K$60,3,FALSE))</f>
        <v>53</v>
      </c>
      <c r="E60" s="21" t="str">
        <f>IF(ISNA(VLOOKUP($C60,'Mt. Sima Canada Cup BA'!$A$17:$I$100,9,FALSE))=TRUE,"0",VLOOKUP($C60,'Mt. Sima Canada Cup BA'!$A$17:$I$100,9,FALSE))</f>
        <v>0</v>
      </c>
      <c r="F60" s="21" t="str">
        <f>IF(ISNA(VLOOKUP($C60,'Mt. Sima Canada Cup SS'!$A$17:$I$100,9,FALSE))=TRUE,"0",VLOOKUP($C60,'Mt. Sima Canada Cup SS'!$A$17:$I$100,9,FALSE))</f>
        <v>0</v>
      </c>
      <c r="G60" s="21" t="str">
        <f>IF(ISNA(VLOOKUP($C60,'CF TT Day 1'!$A$17:$I$100,9,FALSE))=TRUE,"0",VLOOKUP($C60,'CF TT Day 1'!$A$17:$I$100,9,FALSE))</f>
        <v>0</v>
      </c>
      <c r="H60" s="21">
        <f>IF(ISNA(VLOOKUP($C60,'CF TT Day 2'!$A$17:$I$100,9,FALSE))=TRUE,"0",VLOOKUP($C60,'CF TT Day 2'!$A$17:$I$100,9,FALSE))</f>
        <v>34</v>
      </c>
      <c r="I60" s="21" t="str">
        <f>IF(ISNA(VLOOKUP($C60,'Mammoth NorAM SS'!$A$17:$I$100,9,FALSE))=TRUE,"0",VLOOKUP($C60,'Mammoth NorAM SS'!$A$17:$I$100,9,FALSE))</f>
        <v>0</v>
      </c>
      <c r="J60" s="21" t="str">
        <f>IF(ISNA(VLOOKUP($C60,'BVSC TT Day 1'!$A$17:$I$100,9,FALSE))=TRUE,"0",VLOOKUP($C60,'BVSC TT Day 1'!$A$17:$I$100,9,FALSE))</f>
        <v>0</v>
      </c>
      <c r="K60" s="21" t="str">
        <f>IF(ISNA(VLOOKUP($C60,'BVSC TT Day 2'!$A$17:$I$100,9,FALSE))=TRUE,"0",VLOOKUP($C60,'BVSC TT Day 2'!$A$17:$I$100,9,FALSE))</f>
        <v>0</v>
      </c>
      <c r="L60" s="21" t="str">
        <f>IF(ISNA(VLOOKUP($C60,'Alpine Groms'!$A$17:$I$100,9,FALSE))=TRUE,"0",VLOOKUP($C60,'Alpine Groms'!$A$17:$I$100,9,FALSE))</f>
        <v>0</v>
      </c>
      <c r="M60" s="21" t="str">
        <f>IF(ISNA(VLOOKUP($C60,'Beaver Groms'!$A$17:$I$100,9,FALSE))=TRUE,"0",VLOOKUP($C60,'Beaver Groms'!$A$17:$I$100,9,FALSE))</f>
        <v>0</v>
      </c>
      <c r="N60" s="21" t="str">
        <f>IF(ISNA(VLOOKUP($C60,'Aspen Open SS'!$A$17:$I$100,9,FALSE))=TRUE,"0",VLOOKUP($C60,'Aspen Open SS'!$A$17:$I$100,9,FALSE))</f>
        <v>0</v>
      </c>
      <c r="O60" s="21" t="str">
        <f>IF(ISNA(VLOOKUP($C60,'Aspen Open BA'!$A$17:$I$100,9,FALSE))=TRUE,"0",VLOOKUP($C60,'Aspen Open BA'!$A$17:$I$100,9,FALSE))</f>
        <v>0</v>
      </c>
      <c r="P60" s="21" t="str">
        <f>IF(ISNA(VLOOKUP($C60,'TT Prov SS'!$A$17:$I$100,9,FALSE))=TRUE,"0",VLOOKUP($C60,'TT Prov SS'!$A$17:$I$100,9,FALSE))</f>
        <v>0</v>
      </c>
      <c r="Q60" s="21" t="str">
        <f>IF(ISNA(VLOOKUP($C60,'TT Prov HP'!$A$17:$I$100,9,FALSE))=TRUE,"0",VLOOKUP($C60,'TT Prov HP'!$A$17:$I$100,9,FALSE))</f>
        <v>0</v>
      </c>
      <c r="R60" s="21" t="str">
        <f>IF(ISNA(VLOOKUP($C60,'Calgary NorAm SS'!$A$17:$I$100,9,FALSE))=TRUE,"0",VLOOKUP($C60,'Calgary NorAm SS'!$A$17:$I$100,9,FALSE))</f>
        <v>0</v>
      </c>
      <c r="S60" s="21" t="str">
        <f>IF(ISNA(VLOOKUP($C60,'Calgary NorAm BA'!$A$17:$I$100,9,FALSE))=TRUE,"0",VLOOKUP($C60,'Calgary NorAm BA'!$A$17:$I$100,9,FALSE))</f>
        <v>0</v>
      </c>
      <c r="T60" s="21" t="str">
        <f>IF(ISNA(VLOOKUP($C60,'Calgary NorAm HP'!$A$17:$I$100,9,FALSE))=TRUE,"0",VLOOKUP($C60,'Calgary NorAm HP'!$A$17:$I$100,9,FALSE))</f>
        <v>0</v>
      </c>
      <c r="U60" s="21" t="str">
        <f>IF(ISNA(VLOOKUP($C60,'Park City NorAm BA'!$A$17:$I$100,9,FALSE))=TRUE,"0",VLOOKUP($C60,'Park City NorAm BA'!$A$17:$I$100,9,FALSE))</f>
        <v>0</v>
      </c>
      <c r="V60" s="21" t="str">
        <f>IF(ISNA(VLOOKUP($C60,'Park City NorAm SS d1'!$A$17:$I$100,9,FALSE))=TRUE,"0",VLOOKUP($C60,'Park City NorAm SS d1'!$A$17:$I$100,9,FALSE))</f>
        <v>0</v>
      </c>
      <c r="W60" s="21" t="str">
        <f>IF(ISNA(VLOOKUP($C60,'Park City NorAm SS d2'!$A$17:$I$100,9,FALSE))=TRUE,"0",VLOOKUP($C60,'Park City NorAm SS d2'!$A$17:$I$100,9,FALSE))</f>
        <v>0</v>
      </c>
      <c r="X60" s="21" t="str">
        <f>IF(ISNA(VLOOKUP($C60,'MSLM CC SS'!$A$17:$I$100,9,FALSE))=TRUE,"0",VLOOKUP($C60,'MSLM CC SS'!$A$17:$I$100,9,FALSE))</f>
        <v>0</v>
      </c>
    </row>
    <row r="61" spans="1:24" ht="16" customHeight="1" x14ac:dyDescent="0.15">
      <c r="A61" s="172" t="s">
        <v>55</v>
      </c>
      <c r="B61" s="172" t="s">
        <v>170</v>
      </c>
      <c r="C61" s="175" t="s">
        <v>97</v>
      </c>
      <c r="D61" s="84">
        <f>IF(ISNA(VLOOKUP($C61,'RPA Caclulations'!$C$6:$K$60,3,FALSE))=TRUE,"0",VLOOKUP($C61,'RPA Caclulations'!$C$6:$K$60,3,FALSE))</f>
        <v>54</v>
      </c>
      <c r="E61" s="21" t="str">
        <f>IF(ISNA(VLOOKUP($C61,'Mt. Sima Canada Cup BA'!$A$17:$I$100,9,FALSE))=TRUE,"0",VLOOKUP($C61,'Mt. Sima Canada Cup BA'!$A$17:$I$100,9,FALSE))</f>
        <v>0</v>
      </c>
      <c r="F61" s="21" t="str">
        <f>IF(ISNA(VLOOKUP($C61,'Mt. Sima Canada Cup SS'!$A$17:$I$100,9,FALSE))=TRUE,"0",VLOOKUP($C61,'Mt. Sima Canada Cup SS'!$A$17:$I$100,9,FALSE))</f>
        <v>0</v>
      </c>
      <c r="G61" s="21">
        <f>IF(ISNA(VLOOKUP($C61,'CF TT Day 1'!$A$17:$I$100,9,FALSE))=TRUE,"0",VLOOKUP($C61,'CF TT Day 1'!$A$17:$I$100,9,FALSE))</f>
        <v>35</v>
      </c>
      <c r="H61" s="21" t="str">
        <f>IF(ISNA(VLOOKUP($C61,'CF TT Day 2'!$A$17:$I$100,9,FALSE))=TRUE,"0",VLOOKUP($C61,'CF TT Day 2'!$A$17:$I$100,9,FALSE))</f>
        <v>0</v>
      </c>
      <c r="I61" s="21" t="str">
        <f>IF(ISNA(VLOOKUP($C61,'Mammoth NorAM SS'!$A$17:$I$100,9,FALSE))=TRUE,"0",VLOOKUP($C61,'Mammoth NorAM SS'!$A$17:$I$100,9,FALSE))</f>
        <v>0</v>
      </c>
      <c r="J61" s="21" t="str">
        <f>IF(ISNA(VLOOKUP($C61,'BVSC TT Day 1'!$A$17:$I$100,9,FALSE))=TRUE,"0",VLOOKUP($C61,'BVSC TT Day 1'!$A$17:$I$100,9,FALSE))</f>
        <v>0</v>
      </c>
      <c r="K61" s="21" t="str">
        <f>IF(ISNA(VLOOKUP($C61,'BVSC TT Day 2'!$A$17:$I$100,9,FALSE))=TRUE,"0",VLOOKUP($C61,'BVSC TT Day 2'!$A$17:$I$100,9,FALSE))</f>
        <v>0</v>
      </c>
      <c r="L61" s="21" t="str">
        <f>IF(ISNA(VLOOKUP($C61,'Alpine Groms'!$A$17:$I$100,9,FALSE))=TRUE,"0",VLOOKUP($C61,'Alpine Groms'!$A$17:$I$100,9,FALSE))</f>
        <v>0</v>
      </c>
      <c r="M61" s="21" t="str">
        <f>IF(ISNA(VLOOKUP($C61,'Beaver Groms'!$A$17:$I$100,9,FALSE))=TRUE,"0",VLOOKUP($C61,'Beaver Groms'!$A$17:$I$100,9,FALSE))</f>
        <v>0</v>
      </c>
      <c r="N61" s="21" t="str">
        <f>IF(ISNA(VLOOKUP($C61,'Aspen Open SS'!$A$17:$I$100,9,FALSE))=TRUE,"0",VLOOKUP($C61,'Aspen Open SS'!$A$17:$I$100,9,FALSE))</f>
        <v>0</v>
      </c>
      <c r="O61" s="21" t="str">
        <f>IF(ISNA(VLOOKUP($C61,'Aspen Open BA'!$A$17:$I$100,9,FALSE))=TRUE,"0",VLOOKUP($C61,'Aspen Open BA'!$A$17:$I$100,9,FALSE))</f>
        <v>0</v>
      </c>
      <c r="P61" s="21" t="str">
        <f>IF(ISNA(VLOOKUP($C61,'TT Prov SS'!$A$17:$I$100,9,FALSE))=TRUE,"0",VLOOKUP($C61,'TT Prov SS'!$A$17:$I$100,9,FALSE))</f>
        <v>0</v>
      </c>
      <c r="Q61" s="21" t="str">
        <f>IF(ISNA(VLOOKUP($C61,'TT Prov HP'!$A$17:$I$100,9,FALSE))=TRUE,"0",VLOOKUP($C61,'TT Prov HP'!$A$17:$I$100,9,FALSE))</f>
        <v>0</v>
      </c>
      <c r="R61" s="21" t="str">
        <f>IF(ISNA(VLOOKUP($C61,'Calgary NorAm SS'!$A$17:$I$100,9,FALSE))=TRUE,"0",VLOOKUP($C61,'Calgary NorAm SS'!$A$17:$I$100,9,FALSE))</f>
        <v>0</v>
      </c>
      <c r="S61" s="21" t="str">
        <f>IF(ISNA(VLOOKUP($C61,'Calgary NorAm BA'!$A$17:$I$100,9,FALSE))=TRUE,"0",VLOOKUP($C61,'Calgary NorAm BA'!$A$17:$I$100,9,FALSE))</f>
        <v>0</v>
      </c>
      <c r="T61" s="21" t="str">
        <f>IF(ISNA(VLOOKUP($C61,'Calgary NorAm HP'!$A$17:$I$100,9,FALSE))=TRUE,"0",VLOOKUP($C61,'Calgary NorAm HP'!$A$17:$I$100,9,FALSE))</f>
        <v>0</v>
      </c>
      <c r="U61" s="21" t="str">
        <f>IF(ISNA(VLOOKUP($C61,'Park City NorAm BA'!$A$17:$I$100,9,FALSE))=TRUE,"0",VLOOKUP($C61,'Park City NorAm BA'!$A$17:$I$100,9,FALSE))</f>
        <v>0</v>
      </c>
      <c r="V61" s="21" t="str">
        <f>IF(ISNA(VLOOKUP($C61,'Park City NorAm SS d1'!$A$17:$I$100,9,FALSE))=TRUE,"0",VLOOKUP($C61,'Park City NorAm SS d1'!$A$17:$I$100,9,FALSE))</f>
        <v>0</v>
      </c>
      <c r="W61" s="21" t="str">
        <f>IF(ISNA(VLOOKUP($C61,'Park City NorAm SS d2'!$A$17:$I$100,9,FALSE))=TRUE,"0",VLOOKUP($C61,'Park City NorAm SS d2'!$A$17:$I$100,9,FALSE))</f>
        <v>0</v>
      </c>
      <c r="X61" s="21" t="str">
        <f>IF(ISNA(VLOOKUP($C61,'MSLM CC SS'!$A$17:$I$100,9,FALSE))=TRUE,"0",VLOOKUP($C61,'MSLM CC SS'!$A$17:$I$100,9,FALSE))</f>
        <v>0</v>
      </c>
    </row>
    <row r="62" spans="1:24" ht="16" customHeight="1" x14ac:dyDescent="0.15">
      <c r="A62" s="172" t="s">
        <v>102</v>
      </c>
      <c r="B62" s="172" t="s">
        <v>203</v>
      </c>
      <c r="C62" s="183" t="s">
        <v>200</v>
      </c>
      <c r="D62" s="84">
        <f>IF(ISNA(VLOOKUP($C62,'RPA Caclulations'!$C$6:$K$60,3,FALSE))=TRUE,"0",VLOOKUP($C62,'RPA Caclulations'!$C$6:$K$60,3,FALSE))</f>
        <v>55</v>
      </c>
      <c r="E62" s="21" t="str">
        <f>IF(ISNA(VLOOKUP($C62,'Mt. Sima Canada Cup BA'!$A$17:$I$100,9,FALSE))=TRUE,"0",VLOOKUP($C62,'Mt. Sima Canada Cup BA'!$A$17:$I$100,9,FALSE))</f>
        <v>0</v>
      </c>
      <c r="F62" s="21" t="str">
        <f>IF(ISNA(VLOOKUP($C62,'Mt. Sima Canada Cup SS'!$A$17:$I$100,9,FALSE))=TRUE,"0",VLOOKUP($C62,'Mt. Sima Canada Cup SS'!$A$17:$I$100,9,FALSE))</f>
        <v>0</v>
      </c>
      <c r="G62" s="21" t="str">
        <f>IF(ISNA(VLOOKUP($C62,'CF TT Day 1'!$A$17:$I$100,9,FALSE))=TRUE,"0",VLOOKUP($C62,'CF TT Day 1'!$A$17:$I$100,9,FALSE))</f>
        <v>0</v>
      </c>
      <c r="H62" s="21" t="str">
        <f>IF(ISNA(VLOOKUP($C62,'CF TT Day 2'!$A$17:$I$100,9,FALSE))=TRUE,"0",VLOOKUP($C62,'CF TT Day 2'!$A$17:$I$100,9,FALSE))</f>
        <v>0</v>
      </c>
      <c r="I62" s="21" t="str">
        <f>IF(ISNA(VLOOKUP($C62,'Mammoth NorAM SS'!$A$17:$I$100,9,FALSE))=TRUE,"0",VLOOKUP($C62,'Mammoth NorAM SS'!$A$17:$I$100,9,FALSE))</f>
        <v>0</v>
      </c>
      <c r="J62" s="21" t="str">
        <f>IF(ISNA(VLOOKUP($C62,'BVSC TT Day 1'!$A$17:$I$100,9,FALSE))=TRUE,"0",VLOOKUP($C62,'BVSC TT Day 1'!$A$17:$I$100,9,FALSE))</f>
        <v>0</v>
      </c>
      <c r="K62" s="21" t="str">
        <f>IF(ISNA(VLOOKUP($C62,'BVSC TT Day 2'!$A$17:$I$100,9,FALSE))=TRUE,"0",VLOOKUP($C62,'BVSC TT Day 2'!$A$17:$I$100,9,FALSE))</f>
        <v>0</v>
      </c>
      <c r="L62" s="21" t="str">
        <f>IF(ISNA(VLOOKUP($C62,'Alpine Groms'!$A$17:$I$100,9,FALSE))=TRUE,"0",VLOOKUP($C62,'Alpine Groms'!$A$17:$I$100,9,FALSE))</f>
        <v>0</v>
      </c>
      <c r="M62" s="21" t="str">
        <f>IF(ISNA(VLOOKUP($C62,'Beaver Groms'!$A$17:$I$100,9,FALSE))=TRUE,"0",VLOOKUP($C62,'Beaver Groms'!$A$17:$I$100,9,FALSE))</f>
        <v>0</v>
      </c>
      <c r="N62" s="21" t="str">
        <f>IF(ISNA(VLOOKUP($C62,'Aspen Open SS'!$A$17:$I$100,9,FALSE))=TRUE,"0",VLOOKUP($C62,'Aspen Open SS'!$A$17:$I$100,9,FALSE))</f>
        <v>0</v>
      </c>
      <c r="O62" s="21" t="str">
        <f>IF(ISNA(VLOOKUP($C62,'Aspen Open BA'!$A$17:$I$100,9,FALSE))=TRUE,"0",VLOOKUP($C62,'Aspen Open BA'!$A$17:$I$100,9,FALSE))</f>
        <v>0</v>
      </c>
      <c r="P62" s="21">
        <f>IF(ISNA(VLOOKUP($C62,'TT Prov SS'!$A$17:$I$100,9,FALSE))=TRUE,"0",VLOOKUP($C62,'TT Prov SS'!$A$17:$I$100,9,FALSE))</f>
        <v>54</v>
      </c>
      <c r="Q62" s="21" t="str">
        <f>IF(ISNA(VLOOKUP($C62,'TT Prov HP'!$A$17:$I$100,9,FALSE))=TRUE,"0",VLOOKUP($C62,'TT Prov HP'!$A$17:$I$100,9,FALSE))</f>
        <v>0</v>
      </c>
      <c r="R62" s="21" t="str">
        <f>IF(ISNA(VLOOKUP($C62,'Calgary NorAm SS'!$A$17:$I$100,9,FALSE))=TRUE,"0",VLOOKUP($C62,'Calgary NorAm SS'!$A$17:$I$100,9,FALSE))</f>
        <v>0</v>
      </c>
      <c r="S62" s="21" t="str">
        <f>IF(ISNA(VLOOKUP($C62,'Calgary NorAm BA'!$A$17:$I$100,9,FALSE))=TRUE,"0",VLOOKUP($C62,'Calgary NorAm BA'!$A$17:$I$100,9,FALSE))</f>
        <v>0</v>
      </c>
      <c r="T62" s="21" t="str">
        <f>IF(ISNA(VLOOKUP($C62,'Calgary NorAm HP'!$A$17:$I$100,9,FALSE))=TRUE,"0",VLOOKUP($C62,'Calgary NorAm HP'!$A$17:$I$100,9,FALSE))</f>
        <v>0</v>
      </c>
      <c r="U62" s="21" t="str">
        <f>IF(ISNA(VLOOKUP($C62,'Park City NorAm BA'!$A$17:$I$100,9,FALSE))=TRUE,"0",VLOOKUP($C62,'Park City NorAm BA'!$A$17:$I$100,9,FALSE))</f>
        <v>0</v>
      </c>
      <c r="V62" s="21" t="str">
        <f>IF(ISNA(VLOOKUP($C62,'Park City NorAm SS d1'!$A$17:$I$100,9,FALSE))=TRUE,"0",VLOOKUP($C62,'Park City NorAm SS d1'!$A$17:$I$100,9,FALSE))</f>
        <v>0</v>
      </c>
      <c r="W62" s="21" t="str">
        <f>IF(ISNA(VLOOKUP($C62,'Park City NorAm SS d2'!$A$17:$I$100,9,FALSE))=TRUE,"0",VLOOKUP($C62,'Park City NorAm SS d2'!$A$17:$I$100,9,FALSE))</f>
        <v>0</v>
      </c>
      <c r="X62" s="21" t="str">
        <f>IF(ISNA(VLOOKUP($C62,'MSLM CC SS'!$A$17:$I$100,9,FALSE))=TRUE,"0",VLOOKUP($C62,'MSLM CC SS'!$A$17:$I$100,9,FALSE))</f>
        <v>0</v>
      </c>
    </row>
  </sheetData>
  <sortState xmlns:xlrd2="http://schemas.microsoft.com/office/spreadsheetml/2017/richdata2" ref="A9:X62">
    <sortCondition ref="D9:D62"/>
  </sortState>
  <mergeCells count="1">
    <mergeCell ref="G1:S1"/>
  </mergeCells>
  <phoneticPr fontId="1" type="noConversion"/>
  <conditionalFormatting sqref="C9">
    <cfRule type="duplicateValues" dxfId="753" priority="45"/>
  </conditionalFormatting>
  <conditionalFormatting sqref="C9">
    <cfRule type="duplicateValues" dxfId="752" priority="46"/>
  </conditionalFormatting>
  <conditionalFormatting sqref="C10">
    <cfRule type="duplicateValues" dxfId="751" priority="43"/>
  </conditionalFormatting>
  <conditionalFormatting sqref="C10">
    <cfRule type="duplicateValues" dxfId="750" priority="44"/>
  </conditionalFormatting>
  <conditionalFormatting sqref="C11">
    <cfRule type="duplicateValues" dxfId="749" priority="41"/>
  </conditionalFormatting>
  <conditionalFormatting sqref="C11">
    <cfRule type="duplicateValues" dxfId="748" priority="42"/>
  </conditionalFormatting>
  <conditionalFormatting sqref="C12">
    <cfRule type="duplicateValues" dxfId="747" priority="39"/>
  </conditionalFormatting>
  <conditionalFormatting sqref="C12">
    <cfRule type="duplicateValues" dxfId="746" priority="40"/>
  </conditionalFormatting>
  <conditionalFormatting sqref="C13">
    <cfRule type="duplicateValues" dxfId="745" priority="37"/>
  </conditionalFormatting>
  <conditionalFormatting sqref="C13">
    <cfRule type="duplicateValues" dxfId="744" priority="38"/>
  </conditionalFormatting>
  <conditionalFormatting sqref="C16">
    <cfRule type="duplicateValues" dxfId="743" priority="35"/>
  </conditionalFormatting>
  <conditionalFormatting sqref="C16">
    <cfRule type="duplicateValues" dxfId="742" priority="36"/>
  </conditionalFormatting>
  <conditionalFormatting sqref="C15">
    <cfRule type="duplicateValues" dxfId="741" priority="33"/>
  </conditionalFormatting>
  <conditionalFormatting sqref="C15">
    <cfRule type="duplicateValues" dxfId="740" priority="34"/>
  </conditionalFormatting>
  <conditionalFormatting sqref="C29:C47">
    <cfRule type="duplicateValues" dxfId="739" priority="31"/>
  </conditionalFormatting>
  <conditionalFormatting sqref="C29:C47">
    <cfRule type="duplicateValues" dxfId="738" priority="32"/>
  </conditionalFormatting>
  <conditionalFormatting sqref="C30">
    <cfRule type="duplicateValues" dxfId="737" priority="29"/>
  </conditionalFormatting>
  <conditionalFormatting sqref="C30">
    <cfRule type="duplicateValues" dxfId="736" priority="30"/>
  </conditionalFormatting>
  <conditionalFormatting sqref="C39">
    <cfRule type="duplicateValues" dxfId="735" priority="28"/>
  </conditionalFormatting>
  <conditionalFormatting sqref="C48">
    <cfRule type="duplicateValues" dxfId="734" priority="26"/>
  </conditionalFormatting>
  <conditionalFormatting sqref="C48">
    <cfRule type="duplicateValues" dxfId="733" priority="27"/>
  </conditionalFormatting>
  <conditionalFormatting sqref="C25:C27">
    <cfRule type="duplicateValues" dxfId="732" priority="24"/>
  </conditionalFormatting>
  <conditionalFormatting sqref="C25:C30">
    <cfRule type="duplicateValues" dxfId="731" priority="25"/>
  </conditionalFormatting>
  <conditionalFormatting sqref="C24">
    <cfRule type="duplicateValues" dxfId="730" priority="22"/>
  </conditionalFormatting>
  <conditionalFormatting sqref="C24">
    <cfRule type="duplicateValues" dxfId="729" priority="23"/>
  </conditionalFormatting>
  <conditionalFormatting sqref="C19">
    <cfRule type="duplicateValues" dxfId="728" priority="20"/>
  </conditionalFormatting>
  <conditionalFormatting sqref="C19">
    <cfRule type="duplicateValues" dxfId="727" priority="21"/>
  </conditionalFormatting>
  <conditionalFormatting sqref="C61">
    <cfRule type="duplicateValues" dxfId="726" priority="18"/>
  </conditionalFormatting>
  <conditionalFormatting sqref="C61">
    <cfRule type="duplicateValues" dxfId="725" priority="19"/>
  </conditionalFormatting>
  <conditionalFormatting sqref="C20">
    <cfRule type="duplicateValues" dxfId="724" priority="16"/>
  </conditionalFormatting>
  <conditionalFormatting sqref="C20">
    <cfRule type="duplicateValues" dxfId="723" priority="17"/>
  </conditionalFormatting>
  <conditionalFormatting sqref="C21:C22">
    <cfRule type="duplicateValues" dxfId="722" priority="14"/>
  </conditionalFormatting>
  <conditionalFormatting sqref="C21:C22">
    <cfRule type="duplicateValues" dxfId="721" priority="15"/>
  </conditionalFormatting>
  <conditionalFormatting sqref="C18">
    <cfRule type="duplicateValues" dxfId="720" priority="12"/>
  </conditionalFormatting>
  <conditionalFormatting sqref="C18">
    <cfRule type="duplicateValues" dxfId="719" priority="13"/>
  </conditionalFormatting>
  <conditionalFormatting sqref="C47">
    <cfRule type="duplicateValues" dxfId="718" priority="10"/>
  </conditionalFormatting>
  <conditionalFormatting sqref="C47">
    <cfRule type="duplicateValues" dxfId="717" priority="11"/>
  </conditionalFormatting>
  <conditionalFormatting sqref="C31">
    <cfRule type="duplicateValues" dxfId="716" priority="8"/>
  </conditionalFormatting>
  <conditionalFormatting sqref="C31">
    <cfRule type="duplicateValues" dxfId="715" priority="9"/>
  </conditionalFormatting>
  <conditionalFormatting sqref="C40">
    <cfRule type="duplicateValues" dxfId="714" priority="7"/>
  </conditionalFormatting>
  <conditionalFormatting sqref="C48">
    <cfRule type="duplicateValues" dxfId="713" priority="5"/>
  </conditionalFormatting>
  <conditionalFormatting sqref="C48">
    <cfRule type="duplicateValues" dxfId="712" priority="6"/>
  </conditionalFormatting>
  <conditionalFormatting sqref="C49:C51">
    <cfRule type="duplicateValues" dxfId="711" priority="3"/>
  </conditionalFormatting>
  <conditionalFormatting sqref="C49:C51">
    <cfRule type="duplicateValues" dxfId="710" priority="4"/>
  </conditionalFormatting>
  <conditionalFormatting sqref="C52:C60">
    <cfRule type="duplicateValues" dxfId="709" priority="47"/>
  </conditionalFormatting>
  <conditionalFormatting sqref="C62">
    <cfRule type="duplicateValues" dxfId="708" priority="1"/>
  </conditionalFormatting>
  <conditionalFormatting sqref="C62">
    <cfRule type="duplicateValues" dxfId="707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A298-F965-3446-9C2F-69F3D3D34954}">
  <dimension ref="A1:I18"/>
  <sheetViews>
    <sheetView topLeftCell="A4" workbookViewId="0">
      <selection activeCell="M39" sqref="M3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  <col min="11" max="11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208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209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42433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95</v>
      </c>
      <c r="C15" s="59"/>
      <c r="D15" s="60">
        <v>1</v>
      </c>
      <c r="E15" s="59"/>
      <c r="F15" s="60">
        <v>92.75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60</v>
      </c>
    </row>
    <row r="17" spans="1:9" x14ac:dyDescent="0.15">
      <c r="A17" s="70" t="s">
        <v>189</v>
      </c>
      <c r="B17" s="125">
        <v>87.25</v>
      </c>
      <c r="C17" s="126">
        <f>B17/B$15*1000*B$14</f>
        <v>826.57894736842104</v>
      </c>
      <c r="D17" s="78">
        <v>0</v>
      </c>
      <c r="E17" s="79">
        <f>D17/D$15*1000*D$14</f>
        <v>0</v>
      </c>
      <c r="F17" s="78">
        <v>88</v>
      </c>
      <c r="G17" s="79">
        <f>F17/F$15*1000*F$14</f>
        <v>948.78706199460919</v>
      </c>
      <c r="H17" s="66">
        <f>LARGE((C17,E17,G17),1)</f>
        <v>948.78706199460919</v>
      </c>
      <c r="I17" s="65">
        <v>8</v>
      </c>
    </row>
    <row r="18" spans="1:9" x14ac:dyDescent="0.15">
      <c r="A18" s="85" t="s">
        <v>51</v>
      </c>
      <c r="B18" s="125">
        <v>83.25</v>
      </c>
      <c r="C18" s="126">
        <f>B18/B$15*1000*B$14</f>
        <v>788.68421052631572</v>
      </c>
      <c r="D18" s="78">
        <v>0</v>
      </c>
      <c r="E18" s="79">
        <f>D18/D$15*1000*D$14</f>
        <v>0</v>
      </c>
      <c r="F18" s="78">
        <v>0</v>
      </c>
      <c r="G18" s="79">
        <f>F18/F$15*1000*F$14</f>
        <v>0</v>
      </c>
      <c r="H18" s="66">
        <f>LARGE((C18,E18,G18),1)</f>
        <v>788.68421052631572</v>
      </c>
      <c r="I18" s="65">
        <v>17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56" priority="3"/>
  </conditionalFormatting>
  <conditionalFormatting sqref="A18">
    <cfRule type="duplicateValues" dxfId="55" priority="1"/>
  </conditionalFormatting>
  <conditionalFormatting sqref="A18">
    <cfRule type="duplicateValues" dxfId="54" priority="2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A996E-BF43-0F42-BB37-CB9D5BE799D1}">
  <dimension ref="A1:I18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  <col min="11" max="11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208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209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42434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97.25</v>
      </c>
      <c r="C15" s="59"/>
      <c r="D15" s="60">
        <v>1</v>
      </c>
      <c r="E15" s="59"/>
      <c r="F15" s="60">
        <v>95.5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60</v>
      </c>
    </row>
    <row r="17" spans="1:9" x14ac:dyDescent="0.15">
      <c r="A17" s="70" t="s">
        <v>189</v>
      </c>
      <c r="B17" s="125">
        <v>88</v>
      </c>
      <c r="C17" s="126">
        <f>B17/B$15*1000*B$14</f>
        <v>814.39588688946014</v>
      </c>
      <c r="D17" s="78">
        <v>0</v>
      </c>
      <c r="E17" s="79">
        <f>D17/D$15*1000*D$14</f>
        <v>0</v>
      </c>
      <c r="F17" s="78">
        <v>84.75</v>
      </c>
      <c r="G17" s="79">
        <f>F17/F$15*1000*F$14</f>
        <v>887.43455497382195</v>
      </c>
      <c r="H17" s="66">
        <f>LARGE((C17,E17,G17),1)</f>
        <v>887.43455497382195</v>
      </c>
      <c r="I17" s="65">
        <v>8</v>
      </c>
    </row>
    <row r="18" spans="1:9" x14ac:dyDescent="0.15">
      <c r="A18" s="85" t="s">
        <v>51</v>
      </c>
      <c r="B18" s="125">
        <v>80</v>
      </c>
      <c r="C18" s="126">
        <f>B18/B$15*1000*B$14</f>
        <v>740.35989717223651</v>
      </c>
      <c r="D18" s="78">
        <v>0</v>
      </c>
      <c r="E18" s="79">
        <f>D18/D$15*1000*D$14</f>
        <v>0</v>
      </c>
      <c r="F18" s="78">
        <v>23.75</v>
      </c>
      <c r="G18" s="79">
        <f>F18/F$15*1000*F$14</f>
        <v>248.6910994764398</v>
      </c>
      <c r="H18" s="66">
        <f>LARGE((C18,E18,G18),1)</f>
        <v>740.35989717223651</v>
      </c>
      <c r="I18" s="65">
        <v>16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53" priority="3"/>
  </conditionalFormatting>
  <conditionalFormatting sqref="A18">
    <cfRule type="duplicateValues" dxfId="52" priority="1"/>
  </conditionalFormatting>
  <conditionalFormatting sqref="A18">
    <cfRule type="duplicateValues" dxfId="51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0CD5-504B-984D-B1C9-2E19B75EEA7A}">
  <dimension ref="A1:I25"/>
  <sheetViews>
    <sheetView topLeftCell="A7" workbookViewId="0">
      <selection activeCell="I26" sqref="I26"/>
    </sheetView>
  </sheetViews>
  <sheetFormatPr baseColWidth="10" defaultColWidth="11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213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102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42441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92</v>
      </c>
      <c r="C15" s="59"/>
      <c r="D15" s="60">
        <v>1</v>
      </c>
      <c r="E15" s="59"/>
      <c r="F15" s="60">
        <v>88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47</v>
      </c>
    </row>
    <row r="17" spans="1:9" x14ac:dyDescent="0.15">
      <c r="A17" s="85" t="s">
        <v>51</v>
      </c>
      <c r="B17" s="125">
        <v>86.2</v>
      </c>
      <c r="C17" s="126">
        <f>B17/B$15*1000*B$14</f>
        <v>655.86956521739125</v>
      </c>
      <c r="D17" s="78">
        <v>0</v>
      </c>
      <c r="E17" s="79">
        <f>D17/D$15*1000*D$14</f>
        <v>0</v>
      </c>
      <c r="F17" s="78">
        <v>88</v>
      </c>
      <c r="G17" s="79">
        <f>F17/F$15*1000*F$14</f>
        <v>800</v>
      </c>
      <c r="H17" s="66">
        <f>LARGE((C17,E17,G17),1)</f>
        <v>800</v>
      </c>
      <c r="I17" s="65">
        <v>1</v>
      </c>
    </row>
    <row r="18" spans="1:9" x14ac:dyDescent="0.15">
      <c r="A18" s="85" t="s">
        <v>49</v>
      </c>
      <c r="B18" s="125">
        <v>79.8</v>
      </c>
      <c r="C18" s="126">
        <f>B18/B$15*1000*B$14</f>
        <v>607.17391304347825</v>
      </c>
      <c r="D18" s="78">
        <v>0</v>
      </c>
      <c r="E18" s="79">
        <f>D18/D$15*1000*D$14</f>
        <v>0</v>
      </c>
      <c r="F18" s="78">
        <v>83.4</v>
      </c>
      <c r="G18" s="79">
        <f>F18/F$15*1000*F$14</f>
        <v>758.18181818181824</v>
      </c>
      <c r="H18" s="66">
        <f>LARGE((C18,E18,G18),1)</f>
        <v>758.18181818181824</v>
      </c>
      <c r="I18" s="65">
        <v>3</v>
      </c>
    </row>
    <row r="19" spans="1:9" x14ac:dyDescent="0.15">
      <c r="A19" s="85" t="s">
        <v>48</v>
      </c>
      <c r="B19" s="125">
        <v>61.8</v>
      </c>
      <c r="C19" s="126">
        <f t="shared" ref="C19:C25" si="0">B19/B$15*1000*B$14</f>
        <v>470.21739130434781</v>
      </c>
      <c r="D19" s="78">
        <v>0</v>
      </c>
      <c r="E19" s="79">
        <f t="shared" ref="E19:E25" si="1">D19/D$15*1000*D$14</f>
        <v>0</v>
      </c>
      <c r="F19" s="78">
        <v>67.400000000000006</v>
      </c>
      <c r="G19" s="79">
        <f t="shared" ref="G19:G25" si="2">F19/F$15*1000*F$14</f>
        <v>612.72727272727286</v>
      </c>
      <c r="H19" s="66">
        <f>LARGE((C19,E19,G19),1)</f>
        <v>612.72727272727286</v>
      </c>
      <c r="I19" s="65">
        <v>7</v>
      </c>
    </row>
    <row r="20" spans="1:9" x14ac:dyDescent="0.15">
      <c r="A20" s="85" t="s">
        <v>68</v>
      </c>
      <c r="B20" s="125">
        <v>60</v>
      </c>
      <c r="C20" s="126">
        <f t="shared" si="0"/>
        <v>456.52173913043475</v>
      </c>
      <c r="D20" s="78">
        <v>0</v>
      </c>
      <c r="E20" s="79">
        <f t="shared" si="1"/>
        <v>0</v>
      </c>
      <c r="F20" s="78">
        <v>37</v>
      </c>
      <c r="G20" s="79">
        <f t="shared" si="2"/>
        <v>336.36363636363643</v>
      </c>
      <c r="H20" s="66">
        <f>LARGE((C20,E20,G20),1)</f>
        <v>456.52173913043475</v>
      </c>
      <c r="I20" s="65">
        <v>12</v>
      </c>
    </row>
    <row r="21" spans="1:9" x14ac:dyDescent="0.15">
      <c r="A21" s="85" t="s">
        <v>52</v>
      </c>
      <c r="B21" s="78">
        <v>56</v>
      </c>
      <c r="C21" s="126">
        <f t="shared" si="0"/>
        <v>426.08695652173918</v>
      </c>
      <c r="D21" s="78">
        <v>0</v>
      </c>
      <c r="E21" s="79">
        <f t="shared" si="1"/>
        <v>0</v>
      </c>
      <c r="F21" s="78">
        <v>0</v>
      </c>
      <c r="G21" s="79">
        <f t="shared" si="2"/>
        <v>0</v>
      </c>
      <c r="H21" s="66">
        <f>LARGE((C21,E21,G21),1)</f>
        <v>426.08695652173918</v>
      </c>
      <c r="I21" s="65">
        <v>24</v>
      </c>
    </row>
    <row r="22" spans="1:9" x14ac:dyDescent="0.15">
      <c r="A22" s="85" t="s">
        <v>54</v>
      </c>
      <c r="B22" s="78">
        <v>55.4</v>
      </c>
      <c r="C22" s="126">
        <f t="shared" si="0"/>
        <v>421.52173913043475</v>
      </c>
      <c r="D22" s="78">
        <v>0</v>
      </c>
      <c r="E22" s="79">
        <f t="shared" si="1"/>
        <v>0</v>
      </c>
      <c r="F22" s="78">
        <v>0</v>
      </c>
      <c r="G22" s="79">
        <f t="shared" si="2"/>
        <v>0</v>
      </c>
      <c r="H22" s="66">
        <f>LARGE((C22,E22,G22),1)</f>
        <v>421.52173913043475</v>
      </c>
      <c r="I22" s="65">
        <v>25</v>
      </c>
    </row>
    <row r="23" spans="1:9" x14ac:dyDescent="0.15">
      <c r="A23" s="129" t="s">
        <v>53</v>
      </c>
      <c r="B23" s="78">
        <v>30.6</v>
      </c>
      <c r="C23" s="126">
        <f t="shared" si="0"/>
        <v>232.82608695652175</v>
      </c>
      <c r="D23" s="78">
        <v>0</v>
      </c>
      <c r="E23" s="79">
        <f t="shared" si="1"/>
        <v>0</v>
      </c>
      <c r="F23" s="78">
        <v>0</v>
      </c>
      <c r="G23" s="79">
        <f t="shared" si="2"/>
        <v>0</v>
      </c>
      <c r="H23" s="66">
        <f>LARGE((C23,E23,G23),1)</f>
        <v>232.82608695652175</v>
      </c>
      <c r="I23" s="65">
        <v>35</v>
      </c>
    </row>
    <row r="24" spans="1:9" x14ac:dyDescent="0.15">
      <c r="A24" s="85" t="s">
        <v>189</v>
      </c>
      <c r="B24" s="78">
        <v>17.399999999999999</v>
      </c>
      <c r="C24" s="126">
        <f t="shared" si="0"/>
        <v>132.39130434782606</v>
      </c>
      <c r="D24" s="78">
        <v>0</v>
      </c>
      <c r="E24" s="79">
        <f t="shared" si="1"/>
        <v>0</v>
      </c>
      <c r="F24" s="78">
        <v>0</v>
      </c>
      <c r="G24" s="79">
        <f t="shared" si="2"/>
        <v>0</v>
      </c>
      <c r="H24" s="66">
        <f>LARGE((C24,E24,G24),1)</f>
        <v>132.39130434782606</v>
      </c>
      <c r="I24" s="65">
        <v>37</v>
      </c>
    </row>
    <row r="25" spans="1:9" x14ac:dyDescent="0.15">
      <c r="A25" s="85" t="s">
        <v>72</v>
      </c>
      <c r="B25" s="115">
        <v>11.8</v>
      </c>
      <c r="C25" s="130">
        <f t="shared" si="0"/>
        <v>89.782608695652172</v>
      </c>
      <c r="D25" s="115">
        <v>0</v>
      </c>
      <c r="E25" s="116">
        <f t="shared" si="1"/>
        <v>0</v>
      </c>
      <c r="F25" s="115">
        <v>0</v>
      </c>
      <c r="G25" s="116">
        <f t="shared" si="2"/>
        <v>0</v>
      </c>
      <c r="H25" s="117">
        <f>LARGE((C25,E25,G25),1)</f>
        <v>89.782608695652172</v>
      </c>
      <c r="I25" s="65">
        <v>43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50" priority="1"/>
  </conditionalFormatting>
  <conditionalFormatting sqref="A17">
    <cfRule type="duplicateValues" dxfId="49" priority="2"/>
  </conditionalFormatting>
  <conditionalFormatting sqref="A18:A25">
    <cfRule type="duplicateValues" dxfId="48" priority="321"/>
  </conditionalFormatting>
  <pageMargins left="0.7" right="0.7" top="0.75" bottom="0.75" header="0.3" footer="0.3"/>
  <pageSetup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37F9-0E40-CF43-8E5A-CAF0BB8AF023}">
  <dimension ref="A1:I60"/>
  <sheetViews>
    <sheetView workbookViewId="0">
      <selection activeCell="R33" sqref="R33"/>
    </sheetView>
  </sheetViews>
  <sheetFormatPr baseColWidth="10" defaultColWidth="8.83203125" defaultRowHeight="14" x14ac:dyDescent="0.15"/>
  <cols>
    <col min="1" max="1" width="17.1640625" style="134" customWidth="1"/>
    <col min="2" max="2" width="8.6640625" style="134" customWidth="1"/>
    <col min="3" max="3" width="8.6640625" style="170" customWidth="1"/>
    <col min="4" max="8" width="8.6640625" style="134" customWidth="1"/>
    <col min="9" max="9" width="9.1640625" style="134" customWidth="1"/>
    <col min="10" max="16384" width="8.83203125" style="134"/>
  </cols>
  <sheetData>
    <row r="1" spans="1:9" x14ac:dyDescent="0.15">
      <c r="A1" s="193"/>
      <c r="B1" s="133"/>
      <c r="C1" s="133"/>
      <c r="D1" s="133"/>
      <c r="E1" s="133"/>
      <c r="F1" s="133"/>
      <c r="G1" s="133"/>
      <c r="H1" s="133"/>
      <c r="I1" s="133"/>
    </row>
    <row r="2" spans="1:9" x14ac:dyDescent="0.15">
      <c r="A2" s="193"/>
      <c r="B2" s="194" t="s">
        <v>41</v>
      </c>
      <c r="C2" s="194"/>
      <c r="D2" s="194"/>
      <c r="E2" s="194"/>
      <c r="F2" s="194"/>
      <c r="G2" s="133"/>
      <c r="H2" s="133"/>
      <c r="I2" s="133"/>
    </row>
    <row r="3" spans="1:9" x14ac:dyDescent="0.15">
      <c r="A3" s="193"/>
      <c r="B3" s="133"/>
      <c r="C3" s="133"/>
      <c r="D3" s="133"/>
      <c r="E3" s="133"/>
      <c r="F3" s="133"/>
      <c r="G3" s="133"/>
      <c r="H3" s="133"/>
      <c r="I3" s="133"/>
    </row>
    <row r="4" spans="1:9" x14ac:dyDescent="0.15">
      <c r="A4" s="193"/>
      <c r="B4" s="194" t="s">
        <v>34</v>
      </c>
      <c r="C4" s="194"/>
      <c r="D4" s="194"/>
      <c r="E4" s="194"/>
      <c r="F4" s="194"/>
      <c r="G4" s="133"/>
      <c r="H4" s="133"/>
      <c r="I4" s="133"/>
    </row>
    <row r="5" spans="1:9" x14ac:dyDescent="0.15">
      <c r="A5" s="193"/>
      <c r="B5" s="133"/>
      <c r="C5" s="133"/>
      <c r="D5" s="133"/>
      <c r="E5" s="133"/>
      <c r="F5" s="133"/>
      <c r="G5" s="133"/>
      <c r="H5" s="133"/>
      <c r="I5" s="133"/>
    </row>
    <row r="6" spans="1:9" x14ac:dyDescent="0.15">
      <c r="A6" s="193"/>
      <c r="B6" s="195"/>
      <c r="C6" s="195"/>
      <c r="D6" s="133"/>
      <c r="E6" s="133"/>
      <c r="F6" s="133"/>
      <c r="G6" s="133"/>
      <c r="H6" s="133"/>
      <c r="I6" s="133"/>
    </row>
    <row r="7" spans="1:9" x14ac:dyDescent="0.15">
      <c r="A7" s="193"/>
      <c r="B7" s="133"/>
      <c r="C7" s="133"/>
      <c r="D7" s="133"/>
      <c r="E7" s="133"/>
      <c r="F7" s="133"/>
      <c r="G7" s="133"/>
      <c r="H7" s="133"/>
      <c r="I7" s="133"/>
    </row>
    <row r="8" spans="1:9" x14ac:dyDescent="0.15">
      <c r="A8" s="135" t="s">
        <v>11</v>
      </c>
      <c r="B8" s="136" t="s">
        <v>215</v>
      </c>
      <c r="C8" s="136"/>
      <c r="D8" s="136"/>
      <c r="E8" s="136"/>
      <c r="F8" s="137"/>
      <c r="G8" s="137"/>
      <c r="H8" s="133"/>
      <c r="I8" s="133"/>
    </row>
    <row r="9" spans="1:9" x14ac:dyDescent="0.15">
      <c r="A9" s="135" t="s">
        <v>0</v>
      </c>
      <c r="B9" s="136" t="s">
        <v>215</v>
      </c>
      <c r="C9" s="136"/>
      <c r="D9" s="136"/>
      <c r="E9" s="136"/>
      <c r="F9" s="137"/>
      <c r="G9" s="137"/>
      <c r="H9" s="133"/>
      <c r="I9" s="133"/>
    </row>
    <row r="10" spans="1:9" x14ac:dyDescent="0.15">
      <c r="A10" s="135" t="s">
        <v>13</v>
      </c>
      <c r="B10" s="196" t="s">
        <v>153</v>
      </c>
      <c r="C10" s="196"/>
      <c r="D10" s="138"/>
      <c r="E10" s="138"/>
      <c r="F10" s="139"/>
      <c r="G10" s="137"/>
      <c r="H10" s="133"/>
      <c r="I10" s="133"/>
    </row>
    <row r="11" spans="1:9" x14ac:dyDescent="0.15">
      <c r="A11" s="135" t="s">
        <v>33</v>
      </c>
      <c r="B11" s="136" t="s">
        <v>39</v>
      </c>
      <c r="C11" s="138"/>
      <c r="D11" s="133"/>
      <c r="E11" s="133"/>
      <c r="F11" s="133"/>
      <c r="G11" s="133"/>
      <c r="H11" s="133"/>
      <c r="I11" s="133"/>
    </row>
    <row r="12" spans="1:9" x14ac:dyDescent="0.15">
      <c r="A12" s="135" t="s">
        <v>16</v>
      </c>
      <c r="B12" s="137" t="s">
        <v>47</v>
      </c>
      <c r="C12" s="133"/>
      <c r="D12" s="133"/>
      <c r="E12" s="133"/>
      <c r="F12" s="133"/>
      <c r="G12" s="133"/>
      <c r="H12" s="133"/>
      <c r="I12" s="140"/>
    </row>
    <row r="13" spans="1:9" x14ac:dyDescent="0.15">
      <c r="A13" s="137" t="s">
        <v>12</v>
      </c>
      <c r="B13" s="141" t="s">
        <v>2</v>
      </c>
      <c r="C13" s="142"/>
      <c r="D13" s="143" t="s">
        <v>17</v>
      </c>
      <c r="E13" s="142"/>
      <c r="F13" s="143" t="s">
        <v>1</v>
      </c>
      <c r="G13" s="142"/>
      <c r="H13" s="144"/>
      <c r="I13" s="145" t="s">
        <v>24</v>
      </c>
    </row>
    <row r="14" spans="1:9" x14ac:dyDescent="0.15">
      <c r="A14" s="137" t="s">
        <v>15</v>
      </c>
      <c r="B14" s="146">
        <v>0</v>
      </c>
      <c r="C14" s="147"/>
      <c r="D14" s="148">
        <v>0</v>
      </c>
      <c r="E14" s="147"/>
      <c r="F14" s="148">
        <v>0.1</v>
      </c>
      <c r="G14" s="147"/>
      <c r="H14" s="149" t="s">
        <v>18</v>
      </c>
      <c r="I14" s="150" t="s">
        <v>25</v>
      </c>
    </row>
    <row r="15" spans="1:9" x14ac:dyDescent="0.15">
      <c r="A15" s="137" t="s">
        <v>14</v>
      </c>
      <c r="B15" s="151">
        <v>1</v>
      </c>
      <c r="C15" s="152"/>
      <c r="D15" s="153">
        <v>1</v>
      </c>
      <c r="E15" s="152"/>
      <c r="F15" s="153">
        <v>100</v>
      </c>
      <c r="G15" s="152"/>
      <c r="H15" s="149" t="s">
        <v>19</v>
      </c>
      <c r="I15" s="150" t="s">
        <v>26</v>
      </c>
    </row>
    <row r="16" spans="1:9" x14ac:dyDescent="0.15">
      <c r="A16" s="137"/>
      <c r="B16" s="154" t="s">
        <v>5</v>
      </c>
      <c r="C16" s="155" t="s">
        <v>4</v>
      </c>
      <c r="D16" s="155" t="s">
        <v>5</v>
      </c>
      <c r="E16" s="155" t="s">
        <v>4</v>
      </c>
      <c r="F16" s="155" t="s">
        <v>5</v>
      </c>
      <c r="G16" s="155" t="s">
        <v>4</v>
      </c>
      <c r="H16" s="156" t="s">
        <v>4</v>
      </c>
      <c r="I16" s="157">
        <v>54</v>
      </c>
    </row>
    <row r="17" spans="1:9" x14ac:dyDescent="0.15">
      <c r="A17" s="158" t="s">
        <v>216</v>
      </c>
      <c r="B17" s="159">
        <v>0</v>
      </c>
      <c r="C17" s="160">
        <f>B17/B$15*1000*B$14</f>
        <v>0</v>
      </c>
      <c r="D17" s="161">
        <v>0</v>
      </c>
      <c r="E17" s="160">
        <f>D17/D$15*1000*D$14</f>
        <v>0</v>
      </c>
      <c r="F17" s="161">
        <v>100</v>
      </c>
      <c r="G17" s="160">
        <f>F17/F$15*1000*F$14</f>
        <v>100</v>
      </c>
      <c r="H17" s="162">
        <f>LARGE((C17,E17,G17),1)</f>
        <v>100</v>
      </c>
      <c r="I17" s="163"/>
    </row>
    <row r="18" spans="1:9" x14ac:dyDescent="0.15">
      <c r="A18" s="158" t="s">
        <v>217</v>
      </c>
      <c r="B18" s="159">
        <v>0</v>
      </c>
      <c r="C18" s="160">
        <f t="shared" ref="C18:C60" si="0">B18/B$15*1000*B$14</f>
        <v>0</v>
      </c>
      <c r="D18" s="161">
        <v>0</v>
      </c>
      <c r="E18" s="160">
        <f t="shared" ref="E18:E60" si="1">D18/D$15*1000*D$14</f>
        <v>0</v>
      </c>
      <c r="F18" s="161">
        <v>100</v>
      </c>
      <c r="G18" s="160">
        <f t="shared" ref="G18:G60" si="2">F18/F$15*1000*F$14</f>
        <v>100</v>
      </c>
      <c r="H18" s="162">
        <f>LARGE((C18,E18,G18),1)</f>
        <v>100</v>
      </c>
      <c r="I18" s="163"/>
    </row>
    <row r="19" spans="1:9" x14ac:dyDescent="0.15">
      <c r="A19" s="158" t="s">
        <v>218</v>
      </c>
      <c r="B19" s="159">
        <v>0</v>
      </c>
      <c r="C19" s="160">
        <f t="shared" si="0"/>
        <v>0</v>
      </c>
      <c r="D19" s="161">
        <v>0</v>
      </c>
      <c r="E19" s="160">
        <f t="shared" si="1"/>
        <v>0</v>
      </c>
      <c r="F19" s="161">
        <v>100</v>
      </c>
      <c r="G19" s="160">
        <f t="shared" si="2"/>
        <v>100</v>
      </c>
      <c r="H19" s="162">
        <f>LARGE((C19,E19,G19),1)</f>
        <v>100</v>
      </c>
      <c r="I19" s="163"/>
    </row>
    <row r="20" spans="1:9" x14ac:dyDescent="0.15">
      <c r="A20" s="158" t="s">
        <v>219</v>
      </c>
      <c r="B20" s="159">
        <v>0</v>
      </c>
      <c r="C20" s="160">
        <f t="shared" si="0"/>
        <v>0</v>
      </c>
      <c r="D20" s="161">
        <v>0</v>
      </c>
      <c r="E20" s="160">
        <f t="shared" si="1"/>
        <v>0</v>
      </c>
      <c r="F20" s="161">
        <v>100</v>
      </c>
      <c r="G20" s="160">
        <f t="shared" si="2"/>
        <v>100</v>
      </c>
      <c r="H20" s="162">
        <f>LARGE((C20,E20,G20),1)</f>
        <v>100</v>
      </c>
      <c r="I20" s="163"/>
    </row>
    <row r="21" spans="1:9" x14ac:dyDescent="0.15">
      <c r="A21" s="158" t="s">
        <v>220</v>
      </c>
      <c r="B21" s="159">
        <v>0</v>
      </c>
      <c r="C21" s="160">
        <f t="shared" si="0"/>
        <v>0</v>
      </c>
      <c r="D21" s="161">
        <v>0</v>
      </c>
      <c r="E21" s="160">
        <f t="shared" si="1"/>
        <v>0</v>
      </c>
      <c r="F21" s="161">
        <v>100</v>
      </c>
      <c r="G21" s="160">
        <f t="shared" si="2"/>
        <v>100</v>
      </c>
      <c r="H21" s="162">
        <f>LARGE((C21,E21,G21),1)</f>
        <v>100</v>
      </c>
      <c r="I21" s="163"/>
    </row>
    <row r="22" spans="1:9" x14ac:dyDescent="0.15">
      <c r="A22" s="158" t="s">
        <v>221</v>
      </c>
      <c r="B22" s="159">
        <v>0</v>
      </c>
      <c r="C22" s="160">
        <f t="shared" si="0"/>
        <v>0</v>
      </c>
      <c r="D22" s="161">
        <v>0</v>
      </c>
      <c r="E22" s="160">
        <f t="shared" si="1"/>
        <v>0</v>
      </c>
      <c r="F22" s="161">
        <v>100</v>
      </c>
      <c r="G22" s="160">
        <f t="shared" si="2"/>
        <v>100</v>
      </c>
      <c r="H22" s="162">
        <f>LARGE((C22,E22,G22),1)</f>
        <v>100</v>
      </c>
      <c r="I22" s="163"/>
    </row>
    <row r="23" spans="1:9" x14ac:dyDescent="0.15">
      <c r="A23" s="158" t="s">
        <v>222</v>
      </c>
      <c r="B23" s="159">
        <v>0</v>
      </c>
      <c r="C23" s="160">
        <f t="shared" si="0"/>
        <v>0</v>
      </c>
      <c r="D23" s="161">
        <v>0</v>
      </c>
      <c r="E23" s="160">
        <f t="shared" si="1"/>
        <v>0</v>
      </c>
      <c r="F23" s="161">
        <v>100</v>
      </c>
      <c r="G23" s="160">
        <f t="shared" si="2"/>
        <v>100</v>
      </c>
      <c r="H23" s="162">
        <f>LARGE((C23,E23,G23),1)</f>
        <v>100</v>
      </c>
      <c r="I23" s="163"/>
    </row>
    <row r="24" spans="1:9" x14ac:dyDescent="0.15">
      <c r="A24" s="158" t="s">
        <v>223</v>
      </c>
      <c r="B24" s="159">
        <v>1</v>
      </c>
      <c r="C24" s="160">
        <f t="shared" si="0"/>
        <v>0</v>
      </c>
      <c r="D24" s="161">
        <v>1</v>
      </c>
      <c r="E24" s="160">
        <f t="shared" si="1"/>
        <v>0</v>
      </c>
      <c r="F24" s="161">
        <v>100</v>
      </c>
      <c r="G24" s="160">
        <f t="shared" si="2"/>
        <v>100</v>
      </c>
      <c r="H24" s="162">
        <f>LARGE((C24,E24,G24),1)</f>
        <v>100</v>
      </c>
      <c r="I24" s="163"/>
    </row>
    <row r="25" spans="1:9" x14ac:dyDescent="0.15">
      <c r="A25" s="158" t="s">
        <v>224</v>
      </c>
      <c r="B25" s="159">
        <v>0</v>
      </c>
      <c r="C25" s="160">
        <f t="shared" si="0"/>
        <v>0</v>
      </c>
      <c r="D25" s="161">
        <v>0</v>
      </c>
      <c r="E25" s="160">
        <f t="shared" si="1"/>
        <v>0</v>
      </c>
      <c r="F25" s="161">
        <v>100</v>
      </c>
      <c r="G25" s="160">
        <f t="shared" si="2"/>
        <v>100</v>
      </c>
      <c r="H25" s="162">
        <f>LARGE((C25,E25,G25),1)</f>
        <v>100</v>
      </c>
      <c r="I25" s="163"/>
    </row>
    <row r="26" spans="1:9" x14ac:dyDescent="0.15">
      <c r="A26" s="158" t="s">
        <v>225</v>
      </c>
      <c r="B26" s="159">
        <v>0</v>
      </c>
      <c r="C26" s="160">
        <f t="shared" si="0"/>
        <v>0</v>
      </c>
      <c r="D26" s="161">
        <v>0</v>
      </c>
      <c r="E26" s="160">
        <f t="shared" si="1"/>
        <v>0</v>
      </c>
      <c r="F26" s="161">
        <v>100</v>
      </c>
      <c r="G26" s="160">
        <f t="shared" si="2"/>
        <v>100</v>
      </c>
      <c r="H26" s="162">
        <f>LARGE((C26,E26,G26),1)</f>
        <v>100</v>
      </c>
      <c r="I26" s="163"/>
    </row>
    <row r="27" spans="1:9" x14ac:dyDescent="0.15">
      <c r="A27" s="158" t="s">
        <v>226</v>
      </c>
      <c r="B27" s="159">
        <v>0</v>
      </c>
      <c r="C27" s="160">
        <f t="shared" si="0"/>
        <v>0</v>
      </c>
      <c r="D27" s="161">
        <v>0</v>
      </c>
      <c r="E27" s="160">
        <f t="shared" si="1"/>
        <v>0</v>
      </c>
      <c r="F27" s="161">
        <v>100</v>
      </c>
      <c r="G27" s="160">
        <f t="shared" si="2"/>
        <v>100</v>
      </c>
      <c r="H27" s="162">
        <f>LARGE((C27,E27,G27),1)</f>
        <v>100</v>
      </c>
      <c r="I27" s="163"/>
    </row>
    <row r="28" spans="1:9" x14ac:dyDescent="0.15">
      <c r="A28" s="158" t="s">
        <v>227</v>
      </c>
      <c r="B28" s="159">
        <v>0</v>
      </c>
      <c r="C28" s="160">
        <f t="shared" si="0"/>
        <v>0</v>
      </c>
      <c r="D28" s="161">
        <v>0</v>
      </c>
      <c r="E28" s="160">
        <f t="shared" si="1"/>
        <v>0</v>
      </c>
      <c r="F28" s="161">
        <v>100</v>
      </c>
      <c r="G28" s="160">
        <f t="shared" si="2"/>
        <v>100</v>
      </c>
      <c r="H28" s="162">
        <f>LARGE((C28,E28,G28),1)</f>
        <v>100</v>
      </c>
      <c r="I28" s="163"/>
    </row>
    <row r="29" spans="1:9" x14ac:dyDescent="0.15">
      <c r="A29" s="158" t="s">
        <v>228</v>
      </c>
      <c r="B29" s="159">
        <v>0</v>
      </c>
      <c r="C29" s="160">
        <f t="shared" si="0"/>
        <v>0</v>
      </c>
      <c r="D29" s="161">
        <v>0</v>
      </c>
      <c r="E29" s="160">
        <f t="shared" si="1"/>
        <v>0</v>
      </c>
      <c r="F29" s="161">
        <v>100</v>
      </c>
      <c r="G29" s="160">
        <f t="shared" si="2"/>
        <v>100</v>
      </c>
      <c r="H29" s="162">
        <f>LARGE((C29,E29,G29),1)</f>
        <v>100</v>
      </c>
      <c r="I29" s="163"/>
    </row>
    <row r="30" spans="1:9" x14ac:dyDescent="0.15">
      <c r="A30" s="158" t="s">
        <v>229</v>
      </c>
      <c r="B30" s="159">
        <v>0</v>
      </c>
      <c r="C30" s="160">
        <f t="shared" si="0"/>
        <v>0</v>
      </c>
      <c r="D30" s="161">
        <v>0</v>
      </c>
      <c r="E30" s="160">
        <f t="shared" si="1"/>
        <v>0</v>
      </c>
      <c r="F30" s="161">
        <v>100</v>
      </c>
      <c r="G30" s="160">
        <f t="shared" si="2"/>
        <v>100</v>
      </c>
      <c r="H30" s="162">
        <f>LARGE((C30,E30,G30),1)</f>
        <v>100</v>
      </c>
      <c r="I30" s="163"/>
    </row>
    <row r="31" spans="1:9" x14ac:dyDescent="0.15">
      <c r="A31" s="158" t="s">
        <v>230</v>
      </c>
      <c r="B31" s="159">
        <v>0</v>
      </c>
      <c r="C31" s="160">
        <f t="shared" si="0"/>
        <v>0</v>
      </c>
      <c r="D31" s="161">
        <v>0</v>
      </c>
      <c r="E31" s="160">
        <f t="shared" si="1"/>
        <v>0</v>
      </c>
      <c r="F31" s="161">
        <v>100</v>
      </c>
      <c r="G31" s="160">
        <f t="shared" si="2"/>
        <v>100</v>
      </c>
      <c r="H31" s="162">
        <f>LARGE((C31,E31,G31),1)</f>
        <v>100</v>
      </c>
      <c r="I31" s="163"/>
    </row>
    <row r="32" spans="1:9" x14ac:dyDescent="0.15">
      <c r="A32" s="158" t="s">
        <v>231</v>
      </c>
      <c r="B32" s="159">
        <v>0</v>
      </c>
      <c r="C32" s="160">
        <f t="shared" si="0"/>
        <v>0</v>
      </c>
      <c r="D32" s="161">
        <v>0</v>
      </c>
      <c r="E32" s="160">
        <f t="shared" si="1"/>
        <v>0</v>
      </c>
      <c r="F32" s="161">
        <v>100</v>
      </c>
      <c r="G32" s="160">
        <f t="shared" si="2"/>
        <v>100</v>
      </c>
      <c r="H32" s="162">
        <f>LARGE((C32,E32,G32),1)</f>
        <v>100</v>
      </c>
      <c r="I32" s="163"/>
    </row>
    <row r="33" spans="1:9" x14ac:dyDescent="0.15">
      <c r="A33" s="158" t="s">
        <v>232</v>
      </c>
      <c r="B33" s="159">
        <v>0</v>
      </c>
      <c r="C33" s="160">
        <f t="shared" si="0"/>
        <v>0</v>
      </c>
      <c r="D33" s="161">
        <v>0</v>
      </c>
      <c r="E33" s="160">
        <f t="shared" si="1"/>
        <v>0</v>
      </c>
      <c r="F33" s="161">
        <v>100</v>
      </c>
      <c r="G33" s="160">
        <f t="shared" si="2"/>
        <v>100</v>
      </c>
      <c r="H33" s="162">
        <f>LARGE((C33,E33,G33),1)</f>
        <v>100</v>
      </c>
      <c r="I33" s="163"/>
    </row>
    <row r="34" spans="1:9" x14ac:dyDescent="0.15">
      <c r="A34" s="158" t="s">
        <v>233</v>
      </c>
      <c r="B34" s="159">
        <v>0</v>
      </c>
      <c r="C34" s="160">
        <f t="shared" si="0"/>
        <v>0</v>
      </c>
      <c r="D34" s="161">
        <v>0</v>
      </c>
      <c r="E34" s="160">
        <f t="shared" si="1"/>
        <v>0</v>
      </c>
      <c r="F34" s="161">
        <v>100</v>
      </c>
      <c r="G34" s="160">
        <f t="shared" si="2"/>
        <v>100</v>
      </c>
      <c r="H34" s="162">
        <f>LARGE((C34,E34,G34),1)</f>
        <v>100</v>
      </c>
      <c r="I34" s="163"/>
    </row>
    <row r="35" spans="1:9" x14ac:dyDescent="0.15">
      <c r="A35" s="158" t="s">
        <v>234</v>
      </c>
      <c r="B35" s="159">
        <v>0</v>
      </c>
      <c r="C35" s="160">
        <f t="shared" si="0"/>
        <v>0</v>
      </c>
      <c r="D35" s="161">
        <v>0</v>
      </c>
      <c r="E35" s="160">
        <f t="shared" si="1"/>
        <v>0</v>
      </c>
      <c r="F35" s="161">
        <v>100</v>
      </c>
      <c r="G35" s="160">
        <f t="shared" si="2"/>
        <v>100</v>
      </c>
      <c r="H35" s="162">
        <f>LARGE((C35,E35,G35),1)</f>
        <v>100</v>
      </c>
      <c r="I35" s="163"/>
    </row>
    <row r="36" spans="1:9" x14ac:dyDescent="0.15">
      <c r="A36" s="158" t="s">
        <v>235</v>
      </c>
      <c r="B36" s="159">
        <v>0</v>
      </c>
      <c r="C36" s="160">
        <f t="shared" si="0"/>
        <v>0</v>
      </c>
      <c r="D36" s="161">
        <v>0</v>
      </c>
      <c r="E36" s="160">
        <f t="shared" si="1"/>
        <v>0</v>
      </c>
      <c r="F36" s="161">
        <v>100</v>
      </c>
      <c r="G36" s="160">
        <f t="shared" si="2"/>
        <v>100</v>
      </c>
      <c r="H36" s="162">
        <f>LARGE((C36,E36,G36),1)</f>
        <v>100</v>
      </c>
      <c r="I36" s="163"/>
    </row>
    <row r="37" spans="1:9" x14ac:dyDescent="0.15">
      <c r="A37" s="158" t="s">
        <v>236</v>
      </c>
      <c r="B37" s="159">
        <v>0</v>
      </c>
      <c r="C37" s="160">
        <f t="shared" si="0"/>
        <v>0</v>
      </c>
      <c r="D37" s="161">
        <v>0</v>
      </c>
      <c r="E37" s="160">
        <f t="shared" si="1"/>
        <v>0</v>
      </c>
      <c r="F37" s="161">
        <v>100</v>
      </c>
      <c r="G37" s="160">
        <f t="shared" si="2"/>
        <v>100</v>
      </c>
      <c r="H37" s="162">
        <f>LARGE((C37,E37,G37),1)</f>
        <v>100</v>
      </c>
      <c r="I37" s="163"/>
    </row>
    <row r="38" spans="1:9" x14ac:dyDescent="0.15">
      <c r="A38" s="158" t="s">
        <v>237</v>
      </c>
      <c r="B38" s="159">
        <v>0</v>
      </c>
      <c r="C38" s="160">
        <f t="shared" si="0"/>
        <v>0</v>
      </c>
      <c r="D38" s="161">
        <v>0</v>
      </c>
      <c r="E38" s="160">
        <f t="shared" si="1"/>
        <v>0</v>
      </c>
      <c r="F38" s="161">
        <v>100</v>
      </c>
      <c r="G38" s="160">
        <f t="shared" si="2"/>
        <v>100</v>
      </c>
      <c r="H38" s="162">
        <f>LARGE((C38,E38,G38),1)</f>
        <v>100</v>
      </c>
      <c r="I38" s="163"/>
    </row>
    <row r="39" spans="1:9" x14ac:dyDescent="0.15">
      <c r="A39" s="158" t="s">
        <v>238</v>
      </c>
      <c r="B39" s="159">
        <v>0</v>
      </c>
      <c r="C39" s="160">
        <f t="shared" si="0"/>
        <v>0</v>
      </c>
      <c r="D39" s="161">
        <v>0</v>
      </c>
      <c r="E39" s="160">
        <f t="shared" si="1"/>
        <v>0</v>
      </c>
      <c r="F39" s="161">
        <v>100</v>
      </c>
      <c r="G39" s="160">
        <f t="shared" si="2"/>
        <v>100</v>
      </c>
      <c r="H39" s="162">
        <f>LARGE((C39,E39,G39),1)</f>
        <v>100</v>
      </c>
      <c r="I39" s="163"/>
    </row>
    <row r="40" spans="1:9" x14ac:dyDescent="0.15">
      <c r="A40" s="158" t="s">
        <v>239</v>
      </c>
      <c r="B40" s="159">
        <v>0</v>
      </c>
      <c r="C40" s="160">
        <f t="shared" si="0"/>
        <v>0</v>
      </c>
      <c r="D40" s="161">
        <v>0</v>
      </c>
      <c r="E40" s="160">
        <f t="shared" si="1"/>
        <v>0</v>
      </c>
      <c r="F40" s="161">
        <v>100</v>
      </c>
      <c r="G40" s="160">
        <f t="shared" si="2"/>
        <v>100</v>
      </c>
      <c r="H40" s="162">
        <f>LARGE((C40,E40,G40),1)</f>
        <v>100</v>
      </c>
      <c r="I40" s="163"/>
    </row>
    <row r="41" spans="1:9" x14ac:dyDescent="0.15">
      <c r="A41" s="158" t="s">
        <v>240</v>
      </c>
      <c r="B41" s="159">
        <v>0</v>
      </c>
      <c r="C41" s="160">
        <f t="shared" si="0"/>
        <v>0</v>
      </c>
      <c r="D41" s="161">
        <v>0</v>
      </c>
      <c r="E41" s="160">
        <f t="shared" si="1"/>
        <v>0</v>
      </c>
      <c r="F41" s="161">
        <v>100</v>
      </c>
      <c r="G41" s="160">
        <f t="shared" si="2"/>
        <v>100</v>
      </c>
      <c r="H41" s="162">
        <f>LARGE((C41,E41,G41),1)</f>
        <v>100</v>
      </c>
      <c r="I41" s="163"/>
    </row>
    <row r="42" spans="1:9" x14ac:dyDescent="0.15">
      <c r="A42" s="158" t="s">
        <v>241</v>
      </c>
      <c r="B42" s="159">
        <v>0</v>
      </c>
      <c r="C42" s="160">
        <f t="shared" si="0"/>
        <v>0</v>
      </c>
      <c r="D42" s="161">
        <v>0</v>
      </c>
      <c r="E42" s="160">
        <f t="shared" si="1"/>
        <v>0</v>
      </c>
      <c r="F42" s="161">
        <v>100</v>
      </c>
      <c r="G42" s="160">
        <f t="shared" si="2"/>
        <v>100</v>
      </c>
      <c r="H42" s="162">
        <f>LARGE((C42,E42,G42),1)</f>
        <v>100</v>
      </c>
      <c r="I42" s="163"/>
    </row>
    <row r="43" spans="1:9" x14ac:dyDescent="0.15">
      <c r="A43" s="158" t="s">
        <v>242</v>
      </c>
      <c r="B43" s="159">
        <v>0</v>
      </c>
      <c r="C43" s="160">
        <f t="shared" si="0"/>
        <v>0</v>
      </c>
      <c r="D43" s="161">
        <v>0</v>
      </c>
      <c r="E43" s="160">
        <f t="shared" si="1"/>
        <v>0</v>
      </c>
      <c r="F43" s="161">
        <v>100</v>
      </c>
      <c r="G43" s="160">
        <f t="shared" si="2"/>
        <v>100</v>
      </c>
      <c r="H43" s="162">
        <f>LARGE((C43,E43,G43),1)</f>
        <v>100</v>
      </c>
      <c r="I43" s="163"/>
    </row>
    <row r="44" spans="1:9" x14ac:dyDescent="0.15">
      <c r="A44" s="158" t="s">
        <v>243</v>
      </c>
      <c r="B44" s="159">
        <v>0</v>
      </c>
      <c r="C44" s="160">
        <f t="shared" si="0"/>
        <v>0</v>
      </c>
      <c r="D44" s="161">
        <v>0</v>
      </c>
      <c r="E44" s="160">
        <f t="shared" si="1"/>
        <v>0</v>
      </c>
      <c r="F44" s="161">
        <v>100</v>
      </c>
      <c r="G44" s="160">
        <f t="shared" si="2"/>
        <v>100</v>
      </c>
      <c r="H44" s="162">
        <f>LARGE((C44,E44,G44),1)</f>
        <v>100</v>
      </c>
      <c r="I44" s="163"/>
    </row>
    <row r="45" spans="1:9" x14ac:dyDescent="0.15">
      <c r="A45" s="158" t="s">
        <v>244</v>
      </c>
      <c r="B45" s="159">
        <v>0</v>
      </c>
      <c r="C45" s="160">
        <f t="shared" si="0"/>
        <v>0</v>
      </c>
      <c r="D45" s="161">
        <v>0</v>
      </c>
      <c r="E45" s="160">
        <f t="shared" si="1"/>
        <v>0</v>
      </c>
      <c r="F45" s="161">
        <v>100</v>
      </c>
      <c r="G45" s="160">
        <f t="shared" si="2"/>
        <v>100</v>
      </c>
      <c r="H45" s="162">
        <f>LARGE((C45,E45,G45),1)</f>
        <v>100</v>
      </c>
      <c r="I45" s="163"/>
    </row>
    <row r="46" spans="1:9" x14ac:dyDescent="0.15">
      <c r="A46" s="158" t="s">
        <v>245</v>
      </c>
      <c r="B46" s="164">
        <v>0</v>
      </c>
      <c r="C46" s="160">
        <f t="shared" si="0"/>
        <v>0</v>
      </c>
      <c r="D46" s="161">
        <v>0</v>
      </c>
      <c r="E46" s="160">
        <f t="shared" si="1"/>
        <v>0</v>
      </c>
      <c r="F46" s="161">
        <v>100</v>
      </c>
      <c r="G46" s="160">
        <f t="shared" si="2"/>
        <v>100</v>
      </c>
      <c r="H46" s="162">
        <f>LARGE((C46,E46,G46),1)</f>
        <v>100</v>
      </c>
      <c r="I46" s="163"/>
    </row>
    <row r="47" spans="1:9" x14ac:dyDescent="0.15">
      <c r="A47" s="158" t="s">
        <v>246</v>
      </c>
      <c r="B47" s="159">
        <v>0</v>
      </c>
      <c r="C47" s="160">
        <f t="shared" si="0"/>
        <v>0</v>
      </c>
      <c r="D47" s="161">
        <v>0</v>
      </c>
      <c r="E47" s="160">
        <f t="shared" si="1"/>
        <v>0</v>
      </c>
      <c r="F47" s="161">
        <v>100</v>
      </c>
      <c r="G47" s="160">
        <f t="shared" si="2"/>
        <v>100</v>
      </c>
      <c r="H47" s="162">
        <f>LARGE((C47,E47,G47),1)</f>
        <v>100</v>
      </c>
      <c r="I47" s="163"/>
    </row>
    <row r="48" spans="1:9" x14ac:dyDescent="0.15">
      <c r="A48" s="158" t="s">
        <v>247</v>
      </c>
      <c r="B48" s="159">
        <v>0</v>
      </c>
      <c r="C48" s="160">
        <f t="shared" si="0"/>
        <v>0</v>
      </c>
      <c r="D48" s="161">
        <v>0</v>
      </c>
      <c r="E48" s="160">
        <f t="shared" si="1"/>
        <v>0</v>
      </c>
      <c r="F48" s="161">
        <v>100</v>
      </c>
      <c r="G48" s="160">
        <f t="shared" si="2"/>
        <v>100</v>
      </c>
      <c r="H48" s="162">
        <f>LARGE((C48,E48,G48),1)</f>
        <v>100</v>
      </c>
      <c r="I48" s="163"/>
    </row>
    <row r="49" spans="1:9" x14ac:dyDescent="0.15">
      <c r="A49" s="158" t="s">
        <v>248</v>
      </c>
      <c r="B49" s="159">
        <v>0</v>
      </c>
      <c r="C49" s="160">
        <f t="shared" si="0"/>
        <v>0</v>
      </c>
      <c r="D49" s="161">
        <v>0</v>
      </c>
      <c r="E49" s="160">
        <f t="shared" si="1"/>
        <v>0</v>
      </c>
      <c r="F49" s="161">
        <v>100</v>
      </c>
      <c r="G49" s="160">
        <f t="shared" si="2"/>
        <v>100</v>
      </c>
      <c r="H49" s="162">
        <f>LARGE((C49,E49,G49),1)</f>
        <v>100</v>
      </c>
      <c r="I49" s="163"/>
    </row>
    <row r="50" spans="1:9" x14ac:dyDescent="0.15">
      <c r="A50" s="158" t="s">
        <v>249</v>
      </c>
      <c r="B50" s="159">
        <v>0</v>
      </c>
      <c r="C50" s="160">
        <f t="shared" si="0"/>
        <v>0</v>
      </c>
      <c r="D50" s="161">
        <v>0</v>
      </c>
      <c r="E50" s="160">
        <f t="shared" si="1"/>
        <v>0</v>
      </c>
      <c r="F50" s="161">
        <v>100</v>
      </c>
      <c r="G50" s="160">
        <f t="shared" si="2"/>
        <v>100</v>
      </c>
      <c r="H50" s="162">
        <f>LARGE((C50,E50,G50),1)</f>
        <v>100</v>
      </c>
      <c r="I50" s="163"/>
    </row>
    <row r="51" spans="1:9" x14ac:dyDescent="0.15">
      <c r="A51" s="158" t="s">
        <v>250</v>
      </c>
      <c r="B51" s="159">
        <v>0</v>
      </c>
      <c r="C51" s="160">
        <f t="shared" si="0"/>
        <v>0</v>
      </c>
      <c r="D51" s="161">
        <v>0</v>
      </c>
      <c r="E51" s="160">
        <f t="shared" si="1"/>
        <v>0</v>
      </c>
      <c r="F51" s="161">
        <v>100</v>
      </c>
      <c r="G51" s="160">
        <f t="shared" si="2"/>
        <v>100</v>
      </c>
      <c r="H51" s="162">
        <f>LARGE((C51,E51,G51),1)</f>
        <v>100</v>
      </c>
      <c r="I51" s="163"/>
    </row>
    <row r="52" spans="1:9" x14ac:dyDescent="0.15">
      <c r="A52" s="158" t="s">
        <v>251</v>
      </c>
      <c r="B52" s="159">
        <v>0</v>
      </c>
      <c r="C52" s="160">
        <f t="shared" si="0"/>
        <v>0</v>
      </c>
      <c r="D52" s="161">
        <v>0</v>
      </c>
      <c r="E52" s="160">
        <f t="shared" si="1"/>
        <v>0</v>
      </c>
      <c r="F52" s="161">
        <v>100</v>
      </c>
      <c r="G52" s="160">
        <f t="shared" si="2"/>
        <v>100</v>
      </c>
      <c r="H52" s="162">
        <f>LARGE((C52,E52,G52),1)</f>
        <v>100</v>
      </c>
      <c r="I52" s="163"/>
    </row>
    <row r="53" spans="1:9" x14ac:dyDescent="0.15">
      <c r="A53" s="158" t="s">
        <v>252</v>
      </c>
      <c r="B53" s="159">
        <v>0</v>
      </c>
      <c r="C53" s="160">
        <f t="shared" si="0"/>
        <v>0</v>
      </c>
      <c r="D53" s="161">
        <v>0</v>
      </c>
      <c r="E53" s="160">
        <f t="shared" si="1"/>
        <v>0</v>
      </c>
      <c r="F53" s="161">
        <v>100</v>
      </c>
      <c r="G53" s="160">
        <f t="shared" si="2"/>
        <v>100</v>
      </c>
      <c r="H53" s="162">
        <f>LARGE((C53,E53,G53),1)</f>
        <v>100</v>
      </c>
      <c r="I53" s="163"/>
    </row>
    <row r="54" spans="1:9" x14ac:dyDescent="0.15">
      <c r="A54" s="158" t="s">
        <v>253</v>
      </c>
      <c r="B54" s="159">
        <v>0</v>
      </c>
      <c r="C54" s="160">
        <f t="shared" si="0"/>
        <v>0</v>
      </c>
      <c r="D54" s="161">
        <v>0</v>
      </c>
      <c r="E54" s="160">
        <f t="shared" si="1"/>
        <v>0</v>
      </c>
      <c r="F54" s="161">
        <v>100</v>
      </c>
      <c r="G54" s="160">
        <f t="shared" si="2"/>
        <v>100</v>
      </c>
      <c r="H54" s="162">
        <f>LARGE((C54,E54,G54),1)</f>
        <v>100</v>
      </c>
      <c r="I54" s="163"/>
    </row>
    <row r="55" spans="1:9" x14ac:dyDescent="0.15">
      <c r="A55" s="158" t="s">
        <v>254</v>
      </c>
      <c r="B55" s="159">
        <v>0</v>
      </c>
      <c r="C55" s="160">
        <f t="shared" si="0"/>
        <v>0</v>
      </c>
      <c r="D55" s="161">
        <v>0</v>
      </c>
      <c r="E55" s="160">
        <f t="shared" si="1"/>
        <v>0</v>
      </c>
      <c r="F55" s="161">
        <v>100</v>
      </c>
      <c r="G55" s="160">
        <f t="shared" si="2"/>
        <v>100</v>
      </c>
      <c r="H55" s="162">
        <f>LARGE((C55,E55,G55),1)</f>
        <v>100</v>
      </c>
      <c r="I55" s="163"/>
    </row>
    <row r="56" spans="1:9" x14ac:dyDescent="0.15">
      <c r="A56" s="158" t="s">
        <v>255</v>
      </c>
      <c r="B56" s="159">
        <v>0</v>
      </c>
      <c r="C56" s="160">
        <f t="shared" si="0"/>
        <v>0</v>
      </c>
      <c r="D56" s="161">
        <v>0</v>
      </c>
      <c r="E56" s="160">
        <f t="shared" si="1"/>
        <v>0</v>
      </c>
      <c r="F56" s="161">
        <v>100</v>
      </c>
      <c r="G56" s="160">
        <f t="shared" si="2"/>
        <v>100</v>
      </c>
      <c r="H56" s="162">
        <f>LARGE((C56,E56,G56),1)</f>
        <v>100</v>
      </c>
      <c r="I56" s="163"/>
    </row>
    <row r="57" spans="1:9" x14ac:dyDescent="0.15">
      <c r="A57" s="158" t="s">
        <v>256</v>
      </c>
      <c r="B57" s="159">
        <v>0</v>
      </c>
      <c r="C57" s="160">
        <f t="shared" si="0"/>
        <v>0</v>
      </c>
      <c r="D57" s="161">
        <v>0</v>
      </c>
      <c r="E57" s="160">
        <f t="shared" si="1"/>
        <v>0</v>
      </c>
      <c r="F57" s="161">
        <v>100</v>
      </c>
      <c r="G57" s="160">
        <f t="shared" si="2"/>
        <v>100</v>
      </c>
      <c r="H57" s="162">
        <f>LARGE((C57,E57,G57),1)</f>
        <v>100</v>
      </c>
      <c r="I57" s="163"/>
    </row>
    <row r="58" spans="1:9" x14ac:dyDescent="0.15">
      <c r="A58" s="158" t="s">
        <v>257</v>
      </c>
      <c r="B58" s="159">
        <v>0</v>
      </c>
      <c r="C58" s="160">
        <f t="shared" si="0"/>
        <v>0</v>
      </c>
      <c r="D58" s="161">
        <v>0</v>
      </c>
      <c r="E58" s="160">
        <f t="shared" si="1"/>
        <v>0</v>
      </c>
      <c r="F58" s="161">
        <v>100</v>
      </c>
      <c r="G58" s="160">
        <f t="shared" si="2"/>
        <v>100</v>
      </c>
      <c r="H58" s="162">
        <f>LARGE((C58,E58,G58),1)</f>
        <v>100</v>
      </c>
      <c r="I58" s="163"/>
    </row>
    <row r="59" spans="1:9" x14ac:dyDescent="0.15">
      <c r="A59" s="158" t="s">
        <v>258</v>
      </c>
      <c r="B59" s="159">
        <v>0</v>
      </c>
      <c r="C59" s="160">
        <f t="shared" si="0"/>
        <v>0</v>
      </c>
      <c r="D59" s="161">
        <v>0</v>
      </c>
      <c r="E59" s="160">
        <f t="shared" si="1"/>
        <v>0</v>
      </c>
      <c r="F59" s="161">
        <v>100</v>
      </c>
      <c r="G59" s="160">
        <f t="shared" si="2"/>
        <v>100</v>
      </c>
      <c r="H59" s="162">
        <f>LARGE((C59,E59,G59),1)</f>
        <v>100</v>
      </c>
      <c r="I59" s="163"/>
    </row>
    <row r="60" spans="1:9" x14ac:dyDescent="0.15">
      <c r="A60" s="158" t="s">
        <v>259</v>
      </c>
      <c r="B60" s="165">
        <v>0</v>
      </c>
      <c r="C60" s="166">
        <f t="shared" si="0"/>
        <v>0</v>
      </c>
      <c r="D60" s="167">
        <v>0</v>
      </c>
      <c r="E60" s="166">
        <f t="shared" si="1"/>
        <v>0</v>
      </c>
      <c r="F60" s="167">
        <v>100</v>
      </c>
      <c r="G60" s="168">
        <f t="shared" si="2"/>
        <v>100</v>
      </c>
      <c r="H60" s="169">
        <f>LARGE((C60,E60,G60),1)</f>
        <v>100</v>
      </c>
      <c r="I60" s="163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A988-BFD7-2C41-9949-2B37E7DC166F}">
  <dimension ref="A1:X103"/>
  <sheetViews>
    <sheetView topLeftCell="A3" zoomScaleNormal="100" zoomScalePageLayoutView="85" workbookViewId="0">
      <selection activeCell="V96" sqref="V96"/>
    </sheetView>
  </sheetViews>
  <sheetFormatPr baseColWidth="10" defaultColWidth="10.6640625" defaultRowHeight="14" x14ac:dyDescent="0.15"/>
  <cols>
    <col min="1" max="1" width="12.83203125" style="1" customWidth="1"/>
    <col min="2" max="2" width="10.6640625" style="1" customWidth="1"/>
    <col min="3" max="3" width="18.1640625" style="1" customWidth="1"/>
    <col min="4" max="4" width="6.1640625" style="1" customWidth="1"/>
    <col min="5" max="5" width="4.83203125" style="37" customWidth="1"/>
    <col min="6" max="12" width="6.1640625" style="37" bestFit="1" customWidth="1"/>
    <col min="13" max="20" width="6" style="37" customWidth="1"/>
    <col min="21" max="24" width="6" customWidth="1"/>
    <col min="25" max="16384" width="10.6640625" style="37"/>
  </cols>
  <sheetData>
    <row r="1" spans="1:24" s="28" customFormat="1" ht="33.75" customHeight="1" x14ac:dyDescent="0.15">
      <c r="A1" s="27"/>
      <c r="B1" s="27"/>
      <c r="C1" s="27"/>
      <c r="D1" s="27"/>
      <c r="E1" s="97">
        <v>2019</v>
      </c>
      <c r="F1" s="98"/>
      <c r="G1" s="187">
        <v>2020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31"/>
      <c r="U1" s="108"/>
      <c r="V1" s="108"/>
      <c r="W1" s="108"/>
      <c r="X1" s="108"/>
    </row>
    <row r="2" spans="1:24" s="28" customFormat="1" ht="38" customHeight="1" x14ac:dyDescent="0.15">
      <c r="A2" s="29"/>
      <c r="B2" s="29"/>
      <c r="C2" s="30"/>
      <c r="D2" s="30"/>
      <c r="E2" s="96" t="s">
        <v>46</v>
      </c>
      <c r="F2" s="96" t="s">
        <v>46</v>
      </c>
      <c r="G2" s="96" t="s">
        <v>110</v>
      </c>
      <c r="H2" s="96" t="s">
        <v>110</v>
      </c>
      <c r="I2" s="96" t="s">
        <v>120</v>
      </c>
      <c r="J2" s="96" t="s">
        <v>116</v>
      </c>
      <c r="K2" s="96" t="s">
        <v>116</v>
      </c>
      <c r="L2" s="96" t="s">
        <v>156</v>
      </c>
      <c r="M2" s="96" t="s">
        <v>159</v>
      </c>
      <c r="N2" s="96" t="s">
        <v>191</v>
      </c>
      <c r="O2" s="96" t="s">
        <v>191</v>
      </c>
      <c r="P2" s="96" t="s">
        <v>194</v>
      </c>
      <c r="Q2" s="96" t="s">
        <v>194</v>
      </c>
      <c r="R2" s="96" t="s">
        <v>205</v>
      </c>
      <c r="S2" s="96" t="s">
        <v>205</v>
      </c>
      <c r="T2" s="96" t="s">
        <v>205</v>
      </c>
      <c r="U2" s="106" t="s">
        <v>211</v>
      </c>
      <c r="V2" s="106" t="s">
        <v>211</v>
      </c>
      <c r="W2" s="106" t="s">
        <v>211</v>
      </c>
      <c r="X2" s="106" t="s">
        <v>213</v>
      </c>
    </row>
    <row r="3" spans="1:24" s="33" customFormat="1" ht="30.75" customHeight="1" x14ac:dyDescent="0.15">
      <c r="A3" s="31"/>
      <c r="B3" s="32"/>
      <c r="C3" s="32" t="s">
        <v>22</v>
      </c>
      <c r="D3" s="32"/>
      <c r="E3" s="94" t="s">
        <v>38</v>
      </c>
      <c r="F3" s="94" t="s">
        <v>38</v>
      </c>
      <c r="G3" s="94" t="s">
        <v>111</v>
      </c>
      <c r="H3" s="94" t="s">
        <v>111</v>
      </c>
      <c r="I3" s="94" t="s">
        <v>121</v>
      </c>
      <c r="J3" s="94" t="s">
        <v>117</v>
      </c>
      <c r="K3" s="94" t="s">
        <v>117</v>
      </c>
      <c r="L3" s="94" t="s">
        <v>156</v>
      </c>
      <c r="M3" s="94" t="s">
        <v>117</v>
      </c>
      <c r="N3" s="94" t="s">
        <v>187</v>
      </c>
      <c r="O3" s="94" t="s">
        <v>187</v>
      </c>
      <c r="P3" s="94" t="s">
        <v>102</v>
      </c>
      <c r="Q3" s="94" t="s">
        <v>102</v>
      </c>
      <c r="R3" s="94" t="s">
        <v>207</v>
      </c>
      <c r="S3" s="94" t="s">
        <v>207</v>
      </c>
      <c r="T3" s="94" t="s">
        <v>207</v>
      </c>
      <c r="U3" s="90" t="s">
        <v>212</v>
      </c>
      <c r="V3" s="90" t="s">
        <v>212</v>
      </c>
      <c r="W3" s="90" t="s">
        <v>212</v>
      </c>
      <c r="X3" s="90" t="s">
        <v>102</v>
      </c>
    </row>
    <row r="4" spans="1:24" ht="11" x14ac:dyDescent="0.15">
      <c r="A4" s="34"/>
      <c r="B4" s="35"/>
      <c r="C4" s="36"/>
      <c r="D4" s="93"/>
      <c r="E4" s="95">
        <v>42337</v>
      </c>
      <c r="F4" s="95">
        <v>41973</v>
      </c>
      <c r="G4" s="95">
        <v>42391</v>
      </c>
      <c r="H4" s="95">
        <v>42391</v>
      </c>
      <c r="I4" s="95">
        <v>42404</v>
      </c>
      <c r="J4" s="95">
        <v>42407</v>
      </c>
      <c r="K4" s="95">
        <v>42408</v>
      </c>
      <c r="L4" s="95" t="s">
        <v>153</v>
      </c>
      <c r="M4" s="95" t="s">
        <v>153</v>
      </c>
      <c r="N4" s="95">
        <v>42413</v>
      </c>
      <c r="O4" s="95">
        <v>42414</v>
      </c>
      <c r="P4" s="95">
        <v>42428</v>
      </c>
      <c r="Q4" s="95">
        <v>42429</v>
      </c>
      <c r="R4" s="95">
        <v>42422</v>
      </c>
      <c r="S4" s="95">
        <v>42421</v>
      </c>
      <c r="T4" s="95">
        <v>42420</v>
      </c>
      <c r="U4" s="91">
        <v>42431</v>
      </c>
      <c r="V4" s="91">
        <v>42433</v>
      </c>
      <c r="W4" s="91">
        <v>42434</v>
      </c>
      <c r="X4" s="91">
        <v>42441</v>
      </c>
    </row>
    <row r="5" spans="1:24" ht="11" x14ac:dyDescent="0.15">
      <c r="A5" s="34"/>
      <c r="B5" s="35"/>
      <c r="C5" s="36"/>
      <c r="D5" s="93"/>
      <c r="E5" s="95" t="s">
        <v>45</v>
      </c>
      <c r="F5" s="95" t="s">
        <v>39</v>
      </c>
      <c r="G5" s="95" t="s">
        <v>39</v>
      </c>
      <c r="H5" s="95" t="s">
        <v>39</v>
      </c>
      <c r="I5" s="95" t="s">
        <v>39</v>
      </c>
      <c r="J5" s="95" t="s">
        <v>39</v>
      </c>
      <c r="K5" s="95" t="s">
        <v>39</v>
      </c>
      <c r="L5" s="95" t="s">
        <v>39</v>
      </c>
      <c r="M5" s="95" t="s">
        <v>39</v>
      </c>
      <c r="N5" s="95" t="s">
        <v>39</v>
      </c>
      <c r="O5" s="95" t="s">
        <v>45</v>
      </c>
      <c r="P5" s="95" t="s">
        <v>39</v>
      </c>
      <c r="Q5" s="95" t="s">
        <v>195</v>
      </c>
      <c r="R5" s="95" t="s">
        <v>39</v>
      </c>
      <c r="S5" s="95" t="s">
        <v>45</v>
      </c>
      <c r="T5" s="95" t="s">
        <v>195</v>
      </c>
      <c r="U5" s="91" t="s">
        <v>45</v>
      </c>
      <c r="V5" s="91" t="s">
        <v>39</v>
      </c>
      <c r="W5" s="91" t="s">
        <v>39</v>
      </c>
      <c r="X5" s="91" t="s">
        <v>39</v>
      </c>
    </row>
    <row r="6" spans="1:24" ht="11" x14ac:dyDescent="0.15">
      <c r="A6" s="34"/>
      <c r="B6" s="35"/>
      <c r="C6" s="36"/>
      <c r="D6" s="38"/>
      <c r="E6" s="74" t="s">
        <v>23</v>
      </c>
      <c r="F6" s="74" t="s">
        <v>23</v>
      </c>
      <c r="G6" s="74" t="s">
        <v>23</v>
      </c>
      <c r="H6" s="74" t="s">
        <v>23</v>
      </c>
      <c r="I6" s="74" t="s">
        <v>23</v>
      </c>
      <c r="J6" s="74" t="s">
        <v>23</v>
      </c>
      <c r="K6" s="74" t="s">
        <v>23</v>
      </c>
      <c r="L6" s="74" t="s">
        <v>23</v>
      </c>
      <c r="M6" s="74" t="s">
        <v>23</v>
      </c>
      <c r="N6" s="74" t="s">
        <v>23</v>
      </c>
      <c r="O6" s="74" t="s">
        <v>23</v>
      </c>
      <c r="P6" s="74" t="s">
        <v>23</v>
      </c>
      <c r="Q6" s="74" t="s">
        <v>23</v>
      </c>
      <c r="R6" s="74" t="s">
        <v>23</v>
      </c>
      <c r="S6" s="74" t="s">
        <v>23</v>
      </c>
      <c r="T6" s="74" t="s">
        <v>23</v>
      </c>
      <c r="U6" s="74" t="s">
        <v>23</v>
      </c>
      <c r="V6" s="74" t="s">
        <v>23</v>
      </c>
      <c r="W6" s="74" t="s">
        <v>23</v>
      </c>
      <c r="X6" s="74" t="s">
        <v>23</v>
      </c>
    </row>
    <row r="7" spans="1:24" s="42" customFormat="1" ht="11" x14ac:dyDescent="0.15">
      <c r="A7" s="39" t="s">
        <v>37</v>
      </c>
      <c r="B7" s="40" t="s">
        <v>36</v>
      </c>
      <c r="C7" s="38" t="s">
        <v>10</v>
      </c>
      <c r="D7" s="41" t="s">
        <v>28</v>
      </c>
      <c r="E7" s="67">
        <f>'Mt. Sima Canada Cup BA'!I16</f>
        <v>51</v>
      </c>
      <c r="F7" s="67">
        <f>'Mt. Sima Canada Cup SS'!I16</f>
        <v>59</v>
      </c>
      <c r="G7" s="67">
        <f>'CF TT Day 1'!I16</f>
        <v>35</v>
      </c>
      <c r="H7" s="67">
        <f>'CF TT Day 2'!I16</f>
        <v>0</v>
      </c>
      <c r="I7" s="67">
        <f>'Mammoth NorAM SS'!I16</f>
        <v>54</v>
      </c>
      <c r="J7" s="67">
        <f>'BVSC TT Day 1'!I16</f>
        <v>53</v>
      </c>
      <c r="K7" s="67">
        <f>'BVSC TT Day 2'!I16</f>
        <v>48</v>
      </c>
      <c r="L7" s="67">
        <f>'Alpine Groms'!I16</f>
        <v>0</v>
      </c>
      <c r="M7" s="67">
        <f>'Beaver Groms'!I16</f>
        <v>0</v>
      </c>
      <c r="N7" s="67">
        <f>'Aspen Open SS'!I16</f>
        <v>73</v>
      </c>
      <c r="O7" s="67">
        <f>'Aspen Open BA'!I16</f>
        <v>55</v>
      </c>
      <c r="P7" s="67">
        <f>'TT Prov SS'!I16</f>
        <v>56</v>
      </c>
      <c r="Q7" s="67">
        <f>'TT Prov HP'!I16</f>
        <v>36</v>
      </c>
      <c r="R7" s="67">
        <f>'Calgary NorAm SS'!I16</f>
        <v>56</v>
      </c>
      <c r="S7" s="67">
        <f>'Calgary NorAm BA'!I16</f>
        <v>49</v>
      </c>
      <c r="T7" s="67">
        <f>'Calgary NorAm HP'!I16</f>
        <v>33</v>
      </c>
      <c r="U7" s="67">
        <f>'Park City NorAm BA'!I16</f>
        <v>60</v>
      </c>
      <c r="V7" s="67">
        <f>'Park City NorAm SS d1'!I16</f>
        <v>60</v>
      </c>
      <c r="W7" s="67">
        <f>'Park City NorAm SS d2'!I16</f>
        <v>60</v>
      </c>
      <c r="X7" s="67">
        <f>'MSLM CC SS'!I16</f>
        <v>47</v>
      </c>
    </row>
    <row r="8" spans="1:24" ht="16" customHeight="1" x14ac:dyDescent="0.15">
      <c r="A8" s="80" t="s">
        <v>192</v>
      </c>
      <c r="B8" s="80" t="s">
        <v>190</v>
      </c>
      <c r="C8" s="128" t="s">
        <v>189</v>
      </c>
      <c r="D8" s="84">
        <f>IF(ISNA(VLOOKUP($C8,'RPA Caclulations'!$C$6:$K$60,3,FALSE))=TRUE,"0",VLOOKUP($C8,'RPA Caclulations'!$C$6:$K$60,3,FALSE))</f>
        <v>1</v>
      </c>
      <c r="E8" s="21" t="str">
        <f>IF(ISNA(VLOOKUP($C8,'Mt. Sima Canada Cup BA'!$A$17:$I$100,9,FALSE))=TRUE,"0",VLOOKUP($C8,'Mt. Sima Canada Cup BA'!$A$17:$I$100,9,FALSE))</f>
        <v>0</v>
      </c>
      <c r="F8" s="21" t="str">
        <f>IF(ISNA(VLOOKUP($C8,'Mt. Sima Canada Cup SS'!$A$17:$I$100,9,FALSE))=TRUE,"0",VLOOKUP($C8,'Mt. Sima Canada Cup SS'!$A$17:$I$100,9,FALSE))</f>
        <v>0</v>
      </c>
      <c r="G8" s="21" t="str">
        <f>IF(ISNA(VLOOKUP($C8,'CF TT Day 1'!$A$17:$I$100,9,FALSE))=TRUE,"0",VLOOKUP($C8,'CF TT Day 1'!$A$17:$I$100,9,FALSE))</f>
        <v>0</v>
      </c>
      <c r="H8" s="21" t="str">
        <f>IF(ISNA(VLOOKUP($C8,'CF TT Day 2'!$A$17:$I$100,9,FALSE))=TRUE,"0",VLOOKUP($C8,'CF TT Day 2'!$A$17:$I$100,9,FALSE))</f>
        <v>0</v>
      </c>
      <c r="I8" s="21" t="str">
        <f>IF(ISNA(VLOOKUP($C8,'Mammoth NorAM SS'!$A$17:$I$100,9,FALSE))=TRUE,"0",VLOOKUP($C8,'Mammoth NorAM SS'!$A$17:$I$100,9,FALSE))</f>
        <v>0</v>
      </c>
      <c r="J8" s="21" t="str">
        <f>IF(ISNA(VLOOKUP($C8,'BVSC TT Day 1'!$A$17:$I$100,9,FALSE))=TRUE,"0",VLOOKUP($C8,'BVSC TT Day 1'!$A$17:$I$100,9,FALSE))</f>
        <v>0</v>
      </c>
      <c r="K8" s="21" t="str">
        <f>IF(ISNA(VLOOKUP($C8,'BVSC TT Day 2'!$A$17:$I$100,9,FALSE))=TRUE,"0",VLOOKUP($C8,'BVSC TT Day 2'!$A$17:$I$100,9,FALSE))</f>
        <v>0</v>
      </c>
      <c r="L8" s="21" t="str">
        <f>IF(ISNA(VLOOKUP($C8,'Alpine Groms'!$A$17:$I$100,9,FALSE))=TRUE,"0",VLOOKUP($C8,'Alpine Groms'!$A$17:$I$100,9,FALSE))</f>
        <v>0</v>
      </c>
      <c r="M8" s="21" t="str">
        <f>IF(ISNA(VLOOKUP($C8,'Beaver Groms'!$A$17:$I$100,9,FALSE))=TRUE,"0",VLOOKUP($C8,'Beaver Groms'!$A$17:$I$100,9,FALSE))</f>
        <v>0</v>
      </c>
      <c r="N8" s="21">
        <f>IF(ISNA(VLOOKUP($C8,'Aspen Open SS'!$A$17:$I$100,9,FALSE))=TRUE,"0",VLOOKUP($C8,'Aspen Open SS'!$A$17:$I$100,9,FALSE))</f>
        <v>5</v>
      </c>
      <c r="O8" s="21">
        <f>IF(ISNA(VLOOKUP($C8,'Aspen Open BA'!$A$17:$I$100,9,FALSE))=TRUE,"0",VLOOKUP($C8,'Aspen Open BA'!$A$17:$I$100,9,FALSE))</f>
        <v>21</v>
      </c>
      <c r="P8" s="21" t="str">
        <f>IF(ISNA(VLOOKUP($C8,'TT Prov SS'!$A$17:$I$100,9,FALSE))=TRUE,"0",VLOOKUP($C8,'TT Prov SS'!$A$17:$I$100,9,FALSE))</f>
        <v>0</v>
      </c>
      <c r="Q8" s="21" t="str">
        <f>IF(ISNA(VLOOKUP($C8,'TT Prov HP'!$A$17:$I$100,9,FALSE))=TRUE,"0",VLOOKUP($C8,'TT Prov HP'!$A$17:$I$100,9,FALSE))</f>
        <v>0</v>
      </c>
      <c r="R8" s="21">
        <f>IF(ISNA(VLOOKUP($C8,'Calgary NorAm SS'!$A$17:$I$100,9,FALSE))=TRUE,"0",VLOOKUP($C8,'Calgary NorAm SS'!$A$17:$I$100,9,FALSE))</f>
        <v>3</v>
      </c>
      <c r="S8" s="21">
        <f>IF(ISNA(VLOOKUP($C8,'Calgary NorAm BA'!$A$17:$I$100,9,FALSE))=TRUE,"0",VLOOKUP($C8,'Calgary NorAm BA'!$A$17:$I$100,9,FALSE))</f>
        <v>2</v>
      </c>
      <c r="T8" s="21">
        <f>IF(ISNA(VLOOKUP($C8,'Calgary NorAm HP'!$A$17:$I$100,9,FALSE))=TRUE,"0",VLOOKUP($C8,'Calgary NorAm HP'!$A$17:$I$100,9,FALSE))</f>
        <v>22</v>
      </c>
      <c r="U8" s="21">
        <f>IF(ISNA(VLOOKUP($C8,'Park City NorAm BA'!$A$17:$I$100,9,FALSE))=TRUE,"0",VLOOKUP($C8,'Park City NorAm BA'!$A$17:$I$100,9,FALSE))</f>
        <v>10</v>
      </c>
      <c r="V8" s="21">
        <f>IF(ISNA(VLOOKUP($C8,'Park City NorAm SS d1'!$A$17:$I$100,9,FALSE))=TRUE,"0",VLOOKUP($C8,'Park City NorAm SS d1'!$A$17:$I$100,9,FALSE))</f>
        <v>8</v>
      </c>
      <c r="W8" s="21">
        <f>IF(ISNA(VLOOKUP($C8,'Park City NorAm SS d2'!$A$17:$I$100,9,FALSE))=TRUE,"0",VLOOKUP($C8,'Park City NorAm SS d2'!$A$17:$I$100,9,FALSE))</f>
        <v>8</v>
      </c>
      <c r="X8" s="21">
        <f>IF(ISNA(VLOOKUP($C8,'MSLM CC SS'!$A$17:$I$100,9,FALSE))=TRUE,"0",VLOOKUP($C8,'MSLM CC SS'!$A$17:$I$100,9,FALSE))</f>
        <v>37</v>
      </c>
    </row>
    <row r="9" spans="1:24" ht="16" customHeight="1" x14ac:dyDescent="0.15">
      <c r="A9" s="80" t="s">
        <v>59</v>
      </c>
      <c r="B9" s="80" t="s">
        <v>146</v>
      </c>
      <c r="C9" s="85" t="s">
        <v>51</v>
      </c>
      <c r="D9" s="84">
        <f>IF(ISNA(VLOOKUP($C9,'RPA Caclulations'!$C$6:$K$60,3,FALSE))=TRUE,"0",VLOOKUP($C9,'RPA Caclulations'!$C$6:$K$60,3,FALSE))</f>
        <v>2</v>
      </c>
      <c r="E9" s="21">
        <f>IF(ISNA(VLOOKUP($C9,'Mt. Sima Canada Cup BA'!$A$17:$I$100,9,FALSE))=TRUE,"0",VLOOKUP($C9,'Mt. Sima Canada Cup BA'!$A$17:$I$100,9,FALSE))</f>
        <v>4</v>
      </c>
      <c r="F9" s="21">
        <f>IF(ISNA(VLOOKUP($C9,'Mt. Sima Canada Cup SS'!$A$17:$I$100,9,FALSE))=TRUE,"0",VLOOKUP($C9,'Mt. Sima Canada Cup SS'!$A$17:$I$100,9,FALSE))</f>
        <v>14</v>
      </c>
      <c r="G9" s="21" t="str">
        <f>IF(ISNA(VLOOKUP($C9,'CF TT Day 1'!$A$17:$I$100,9,FALSE))=TRUE,"0",VLOOKUP($C9,'CF TT Day 1'!$A$17:$I$100,9,FALSE))</f>
        <v>0</v>
      </c>
      <c r="H9" s="21" t="str">
        <f>IF(ISNA(VLOOKUP($C9,'CF TT Day 2'!$A$17:$I$100,9,FALSE))=TRUE,"0",VLOOKUP($C9,'CF TT Day 2'!$A$17:$I$100,9,FALSE))</f>
        <v>0</v>
      </c>
      <c r="I9" s="21">
        <f>IF(ISNA(VLOOKUP($C9,'Mammoth NorAM SS'!$A$17:$I$100,9,FALSE))=TRUE,"0",VLOOKUP($C9,'Mammoth NorAM SS'!$A$17:$I$100,9,FALSE))</f>
        <v>15</v>
      </c>
      <c r="J9" s="21" t="str">
        <f>IF(ISNA(VLOOKUP($C9,'BVSC TT Day 1'!$A$17:$I$100,9,FALSE))=TRUE,"0",VLOOKUP($C9,'BVSC TT Day 1'!$A$17:$I$100,9,FALSE))</f>
        <v>0</v>
      </c>
      <c r="K9" s="21" t="str">
        <f>IF(ISNA(VLOOKUP($C9,'BVSC TT Day 2'!$A$17:$I$100,9,FALSE))=TRUE,"0",VLOOKUP($C9,'BVSC TT Day 2'!$A$17:$I$100,9,FALSE))</f>
        <v>0</v>
      </c>
      <c r="L9" s="21" t="str">
        <f>IF(ISNA(VLOOKUP($C9,'Alpine Groms'!$A$17:$I$100,9,FALSE))=TRUE,"0",VLOOKUP($C9,'Alpine Groms'!$A$17:$I$100,9,FALSE))</f>
        <v>0</v>
      </c>
      <c r="M9" s="21" t="str">
        <f>IF(ISNA(VLOOKUP($C9,'Beaver Groms'!$A$17:$I$100,9,FALSE))=TRUE,"0",VLOOKUP($C9,'Beaver Groms'!$A$17:$I$100,9,FALSE))</f>
        <v>0</v>
      </c>
      <c r="N9" s="21">
        <f>IF(ISNA(VLOOKUP($C9,'Aspen Open SS'!$A$17:$I$100,9,FALSE))=TRUE,"0",VLOOKUP($C9,'Aspen Open SS'!$A$17:$I$100,9,FALSE))</f>
        <v>13</v>
      </c>
      <c r="O9" s="21">
        <f>IF(ISNA(VLOOKUP($C9,'Aspen Open BA'!$A$17:$I$100,9,FALSE))=TRUE,"0",VLOOKUP($C9,'Aspen Open BA'!$A$17:$I$100,9,FALSE))</f>
        <v>41</v>
      </c>
      <c r="P9" s="21" t="str">
        <f>IF(ISNA(VLOOKUP($C9,'TT Prov SS'!$A$17:$I$100,9,FALSE))=TRUE,"0",VLOOKUP($C9,'TT Prov SS'!$A$17:$I$100,9,FALSE))</f>
        <v>0</v>
      </c>
      <c r="Q9" s="21" t="str">
        <f>IF(ISNA(VLOOKUP($C9,'TT Prov HP'!$A$17:$I$100,9,FALSE))=TRUE,"0",VLOOKUP($C9,'TT Prov HP'!$A$17:$I$100,9,FALSE))</f>
        <v>0</v>
      </c>
      <c r="R9" s="21">
        <f>IF(ISNA(VLOOKUP($C9,'Calgary NorAm SS'!$A$17:$I$100,9,FALSE))=TRUE,"0",VLOOKUP($C9,'Calgary NorAm SS'!$A$17:$I$100,9,FALSE))</f>
        <v>6</v>
      </c>
      <c r="S9" s="21">
        <f>IF(ISNA(VLOOKUP($C9,'Calgary NorAm BA'!$A$17:$I$100,9,FALSE))=TRUE,"0",VLOOKUP($C9,'Calgary NorAm BA'!$A$17:$I$100,9,FALSE))</f>
        <v>5</v>
      </c>
      <c r="T9" s="21" t="str">
        <f>IF(ISNA(VLOOKUP($C9,'Calgary NorAm HP'!$A$17:$I$100,9,FALSE))=TRUE,"0",VLOOKUP($C9,'Calgary NorAm HP'!$A$17:$I$100,9,FALSE))</f>
        <v>0</v>
      </c>
      <c r="U9" s="21">
        <f>IF(ISNA(VLOOKUP($C9,'Park City NorAm BA'!$A$17:$I$100,9,FALSE))=TRUE,"0",VLOOKUP($C9,'Park City NorAm BA'!$A$17:$I$100,9,FALSE))</f>
        <v>33</v>
      </c>
      <c r="V9" s="21">
        <f>IF(ISNA(VLOOKUP($C9,'Park City NorAm SS d1'!$A$17:$I$100,9,FALSE))=TRUE,"0",VLOOKUP($C9,'Park City NorAm SS d1'!$A$17:$I$100,9,FALSE))</f>
        <v>17</v>
      </c>
      <c r="W9" s="21">
        <f>IF(ISNA(VLOOKUP($C9,'Park City NorAm SS d2'!$A$17:$I$100,9,FALSE))=TRUE,"0",VLOOKUP($C9,'Park City NorAm SS d2'!$A$17:$I$100,9,FALSE))</f>
        <v>16</v>
      </c>
      <c r="X9" s="21">
        <f>IF(ISNA(VLOOKUP($C9,'MSLM CC SS'!$A$17:$I$100,9,FALSE))=TRUE,"0",VLOOKUP($C9,'MSLM CC SS'!$A$17:$I$100,9,FALSE))</f>
        <v>1</v>
      </c>
    </row>
    <row r="10" spans="1:24" ht="16" customHeight="1" x14ac:dyDescent="0.15">
      <c r="A10" s="80" t="s">
        <v>59</v>
      </c>
      <c r="B10" s="80" t="s">
        <v>149</v>
      </c>
      <c r="C10" s="85" t="s">
        <v>49</v>
      </c>
      <c r="D10" s="84" t="str">
        <f>IF(ISNA(VLOOKUP($C10,'RPA Caclulations'!$C$6:$K$60,3,FALSE))=TRUE,"0",VLOOKUP($C10,'RPA Caclulations'!$C$6:$K$60,3,FALSE))</f>
        <v>0</v>
      </c>
      <c r="E10" s="21">
        <f>IF(ISNA(VLOOKUP($C10,'Mt. Sima Canada Cup BA'!$A$17:$I$100,9,FALSE))=TRUE,"0",VLOOKUP($C10,'Mt. Sima Canada Cup BA'!$A$17:$I$100,9,FALSE))</f>
        <v>0</v>
      </c>
      <c r="F10" s="21">
        <f>IF(ISNA(VLOOKUP($C10,'Mt. Sima Canada Cup SS'!$A$17:$I$100,9,FALSE))=TRUE,"0",VLOOKUP($C10,'Mt. Sima Canada Cup SS'!$A$17:$I$100,9,FALSE))</f>
        <v>12</v>
      </c>
      <c r="G10" s="21" t="str">
        <f>IF(ISNA(VLOOKUP($C10,'CF TT Day 1'!$A$17:$I$100,9,FALSE))=TRUE,"0",VLOOKUP($C10,'CF TT Day 1'!$A$17:$I$100,9,FALSE))</f>
        <v>0</v>
      </c>
      <c r="H10" s="21" t="str">
        <f>IF(ISNA(VLOOKUP($C10,'CF TT Day 2'!$A$17:$I$100,9,FALSE))=TRUE,"0",VLOOKUP($C10,'CF TT Day 2'!$A$17:$I$100,9,FALSE))</f>
        <v>0</v>
      </c>
      <c r="I10" s="21" t="str">
        <f>IF(ISNA(VLOOKUP($C10,'Mammoth NorAM SS'!$A$17:$I$100,9,FALSE))=TRUE,"0",VLOOKUP($C10,'Mammoth NorAM SS'!$A$17:$I$100,9,FALSE))</f>
        <v>0</v>
      </c>
      <c r="J10" s="21" t="str">
        <f>IF(ISNA(VLOOKUP($C10,'BVSC TT Day 1'!$A$17:$I$100,9,FALSE))=TRUE,"0",VLOOKUP($C10,'BVSC TT Day 1'!$A$17:$I$100,9,FALSE))</f>
        <v>0</v>
      </c>
      <c r="K10" s="21" t="str">
        <f>IF(ISNA(VLOOKUP($C10,'BVSC TT Day 2'!$A$17:$I$100,9,FALSE))=TRUE,"0",VLOOKUP($C10,'BVSC TT Day 2'!$A$17:$I$100,9,FALSE))</f>
        <v>0</v>
      </c>
      <c r="L10" s="21" t="str">
        <f>IF(ISNA(VLOOKUP($C10,'Alpine Groms'!$A$17:$I$100,9,FALSE))=TRUE,"0",VLOOKUP($C10,'Alpine Groms'!$A$17:$I$100,9,FALSE))</f>
        <v>0</v>
      </c>
      <c r="M10" s="21" t="str">
        <f>IF(ISNA(VLOOKUP($C10,'Beaver Groms'!$A$17:$I$100,9,FALSE))=TRUE,"0",VLOOKUP($C10,'Beaver Groms'!$A$17:$I$100,9,FALSE))</f>
        <v>0</v>
      </c>
      <c r="N10" s="21">
        <f>IF(ISNA(VLOOKUP($C10,'Aspen Open SS'!$A$17:$I$100,9,FALSE))=TRUE,"0",VLOOKUP($C10,'Aspen Open SS'!$A$17:$I$100,9,FALSE))</f>
        <v>66</v>
      </c>
      <c r="O10" s="21">
        <f>IF(ISNA(VLOOKUP($C10,'Aspen Open BA'!$A$17:$I$100,9,FALSE))=TRUE,"0",VLOOKUP($C10,'Aspen Open BA'!$A$17:$I$100,9,FALSE))</f>
        <v>47</v>
      </c>
      <c r="P10" s="21" t="str">
        <f>IF(ISNA(VLOOKUP($C10,'TT Prov SS'!$A$17:$I$100,9,FALSE))=TRUE,"0",VLOOKUP($C10,'TT Prov SS'!$A$17:$I$100,9,FALSE))</f>
        <v>0</v>
      </c>
      <c r="Q10" s="21" t="str">
        <f>IF(ISNA(VLOOKUP($C10,'TT Prov HP'!$A$17:$I$100,9,FALSE))=TRUE,"0",VLOOKUP($C10,'TT Prov HP'!$A$17:$I$100,9,FALSE))</f>
        <v>0</v>
      </c>
      <c r="R10" s="21">
        <f>IF(ISNA(VLOOKUP($C10,'Calgary NorAm SS'!$A$17:$I$100,9,FALSE))=TRUE,"0",VLOOKUP($C10,'Calgary NorAm SS'!$A$17:$I$100,9,FALSE))</f>
        <v>20</v>
      </c>
      <c r="S10" s="21">
        <f>IF(ISNA(VLOOKUP($C10,'Calgary NorAm BA'!$A$17:$I$100,9,FALSE))=TRUE,"0",VLOOKUP($C10,'Calgary NorAm BA'!$A$17:$I$100,9,FALSE))</f>
        <v>28</v>
      </c>
      <c r="T10" s="21" t="str">
        <f>IF(ISNA(VLOOKUP($C10,'Calgary NorAm HP'!$A$17:$I$100,9,FALSE))=TRUE,"0",VLOOKUP($C10,'Calgary NorAm HP'!$A$17:$I$100,9,FALSE))</f>
        <v>0</v>
      </c>
      <c r="U10" s="21" t="str">
        <f>IF(ISNA(VLOOKUP($C10,'Park City NorAm BA'!$A$17:$I$100,9,FALSE))=TRUE,"0",VLOOKUP($C10,'Park City NorAm BA'!$A$17:$I$100,9,FALSE))</f>
        <v>0</v>
      </c>
      <c r="V10" s="21" t="str">
        <f>IF(ISNA(VLOOKUP($C10,'Park City NorAm SS d1'!$A$17:$I$100,9,FALSE))=TRUE,"0",VLOOKUP($C10,'Park City NorAm SS d1'!$A$17:$I$100,9,FALSE))</f>
        <v>0</v>
      </c>
      <c r="W10" s="21" t="str">
        <f>IF(ISNA(VLOOKUP($C10,'Park City NorAm SS d2'!$A$17:$I$100,9,FALSE))=TRUE,"0",VLOOKUP($C10,'Park City NorAm SS d2'!$A$17:$I$100,9,FALSE))</f>
        <v>0</v>
      </c>
      <c r="X10" s="21">
        <f>IF(ISNA(VLOOKUP($C10,'MSLM CC SS'!$A$17:$I$100,9,FALSE))=TRUE,"0",VLOOKUP($C10,'MSLM CC SS'!$A$17:$I$100,9,FALSE))</f>
        <v>3</v>
      </c>
    </row>
    <row r="11" spans="1:24" ht="16" customHeight="1" x14ac:dyDescent="0.15">
      <c r="A11" s="80" t="s">
        <v>59</v>
      </c>
      <c r="B11" s="80" t="s">
        <v>149</v>
      </c>
      <c r="C11" s="85" t="s">
        <v>48</v>
      </c>
      <c r="D11" s="84" t="str">
        <f>IF(ISNA(VLOOKUP($C11,'RPA Caclulations'!$C$6:$K$60,3,FALSE))=TRUE,"0",VLOOKUP($C11,'RPA Caclulations'!$C$6:$K$60,3,FALSE))</f>
        <v>0</v>
      </c>
      <c r="E11" s="21">
        <f>IF(ISNA(VLOOKUP($C11,'Mt. Sima Canada Cup BA'!$A$17:$I$100,9,FALSE))=TRUE,"0",VLOOKUP($C11,'Mt. Sima Canada Cup BA'!$A$17:$I$100,9,FALSE))</f>
        <v>0</v>
      </c>
      <c r="F11" s="21">
        <f>IF(ISNA(VLOOKUP($C11,'Mt. Sima Canada Cup SS'!$A$17:$I$100,9,FALSE))=TRUE,"0",VLOOKUP($C11,'Mt. Sima Canada Cup SS'!$A$17:$I$100,9,FALSE))</f>
        <v>9</v>
      </c>
      <c r="G11" s="21" t="str">
        <f>IF(ISNA(VLOOKUP($C11,'CF TT Day 1'!$A$17:$I$100,9,FALSE))=TRUE,"0",VLOOKUP($C11,'CF TT Day 1'!$A$17:$I$100,9,FALSE))</f>
        <v>0</v>
      </c>
      <c r="H11" s="21" t="str">
        <f>IF(ISNA(VLOOKUP($C11,'CF TT Day 2'!$A$17:$I$100,9,FALSE))=TRUE,"0",VLOOKUP($C11,'CF TT Day 2'!$A$17:$I$100,9,FALSE))</f>
        <v>0</v>
      </c>
      <c r="I11" s="21" t="str">
        <f>IF(ISNA(VLOOKUP($C11,'Mammoth NorAM SS'!$A$17:$I$100,9,FALSE))=TRUE,"0",VLOOKUP($C11,'Mammoth NorAM SS'!$A$17:$I$100,9,FALSE))</f>
        <v>0</v>
      </c>
      <c r="J11" s="21" t="str">
        <f>IF(ISNA(VLOOKUP($C11,'BVSC TT Day 1'!$A$17:$I$100,9,FALSE))=TRUE,"0",VLOOKUP($C11,'BVSC TT Day 1'!$A$17:$I$100,9,FALSE))</f>
        <v>0</v>
      </c>
      <c r="K11" s="21" t="str">
        <f>IF(ISNA(VLOOKUP($C11,'BVSC TT Day 2'!$A$17:$I$100,9,FALSE))=TRUE,"0",VLOOKUP($C11,'BVSC TT Day 2'!$A$17:$I$100,9,FALSE))</f>
        <v>0</v>
      </c>
      <c r="L11" s="21" t="str">
        <f>IF(ISNA(VLOOKUP($C11,'Alpine Groms'!$A$17:$I$100,9,FALSE))=TRUE,"0",VLOOKUP($C11,'Alpine Groms'!$A$17:$I$100,9,FALSE))</f>
        <v>0</v>
      </c>
      <c r="M11" s="21" t="str">
        <f>IF(ISNA(VLOOKUP($C11,'Beaver Groms'!$A$17:$I$100,9,FALSE))=TRUE,"0",VLOOKUP($C11,'Beaver Groms'!$A$17:$I$100,9,FALSE))</f>
        <v>0</v>
      </c>
      <c r="N11" s="21">
        <f>IF(ISNA(VLOOKUP($C11,'Aspen Open SS'!$A$17:$I$100,9,FALSE))=TRUE,"0",VLOOKUP($C11,'Aspen Open SS'!$A$17:$I$100,9,FALSE))</f>
        <v>68</v>
      </c>
      <c r="O11" s="21">
        <f>IF(ISNA(VLOOKUP($C11,'Aspen Open BA'!$A$17:$I$100,9,FALSE))=TRUE,"0",VLOOKUP($C11,'Aspen Open BA'!$A$17:$I$100,9,FALSE))</f>
        <v>36</v>
      </c>
      <c r="P11" s="21" t="str">
        <f>IF(ISNA(VLOOKUP($C11,'TT Prov SS'!$A$17:$I$100,9,FALSE))=TRUE,"0",VLOOKUP($C11,'TT Prov SS'!$A$17:$I$100,9,FALSE))</f>
        <v>0</v>
      </c>
      <c r="Q11" s="21" t="str">
        <f>IF(ISNA(VLOOKUP($C11,'TT Prov HP'!$A$17:$I$100,9,FALSE))=TRUE,"0",VLOOKUP($C11,'TT Prov HP'!$A$17:$I$100,9,FALSE))</f>
        <v>0</v>
      </c>
      <c r="R11" s="21">
        <f>IF(ISNA(VLOOKUP($C11,'Calgary NorAm SS'!$A$17:$I$100,9,FALSE))=TRUE,"0",VLOOKUP($C11,'Calgary NorAm SS'!$A$17:$I$100,9,FALSE))</f>
        <v>31</v>
      </c>
      <c r="S11" s="21">
        <f>IF(ISNA(VLOOKUP($C11,'Calgary NorAm BA'!$A$17:$I$100,9,FALSE))=TRUE,"0",VLOOKUP($C11,'Calgary NorAm BA'!$A$17:$I$100,9,FALSE))</f>
        <v>36</v>
      </c>
      <c r="T11" s="21" t="str">
        <f>IF(ISNA(VLOOKUP($C11,'Calgary NorAm HP'!$A$17:$I$100,9,FALSE))=TRUE,"0",VLOOKUP($C11,'Calgary NorAm HP'!$A$17:$I$100,9,FALSE))</f>
        <v>0</v>
      </c>
      <c r="U11" s="21" t="str">
        <f>IF(ISNA(VLOOKUP($C11,'Park City NorAm BA'!$A$17:$I$100,9,FALSE))=TRUE,"0",VLOOKUP($C11,'Park City NorAm BA'!$A$17:$I$100,9,FALSE))</f>
        <v>0</v>
      </c>
      <c r="V11" s="21" t="str">
        <f>IF(ISNA(VLOOKUP($C11,'Park City NorAm SS d1'!$A$17:$I$100,9,FALSE))=TRUE,"0",VLOOKUP($C11,'Park City NorAm SS d1'!$A$17:$I$100,9,FALSE))</f>
        <v>0</v>
      </c>
      <c r="W11" s="21" t="str">
        <f>IF(ISNA(VLOOKUP($C11,'Park City NorAm SS d2'!$A$17:$I$100,9,FALSE))=TRUE,"0",VLOOKUP($C11,'Park City NorAm SS d2'!$A$17:$I$100,9,FALSE))</f>
        <v>0</v>
      </c>
      <c r="X11" s="21">
        <f>IF(ISNA(VLOOKUP($C11,'MSLM CC SS'!$A$17:$I$100,9,FALSE))=TRUE,"0",VLOOKUP($C11,'MSLM CC SS'!$A$17:$I$100,9,FALSE))</f>
        <v>7</v>
      </c>
    </row>
    <row r="12" spans="1:24" ht="16" customHeight="1" x14ac:dyDescent="0.15">
      <c r="A12" s="80" t="s">
        <v>44</v>
      </c>
      <c r="B12" s="80" t="s">
        <v>148</v>
      </c>
      <c r="C12" s="101" t="s">
        <v>53</v>
      </c>
      <c r="D12" s="84">
        <f>IF(ISNA(VLOOKUP($C12,'RPA Caclulations'!$C$6:$K$60,3,FALSE))=TRUE,"0",VLOOKUP($C12,'RPA Caclulations'!$C$6:$K$60,3,FALSE))</f>
        <v>3</v>
      </c>
      <c r="E12" s="21">
        <f>IF(ISNA(VLOOKUP($C12,'Mt. Sima Canada Cup BA'!$A$17:$I$100,9,FALSE))=TRUE,"0",VLOOKUP($C12,'Mt. Sima Canada Cup BA'!$A$17:$I$100,9,FALSE))</f>
        <v>0</v>
      </c>
      <c r="F12" s="21">
        <f>IF(ISNA(VLOOKUP($C12,'Mt. Sima Canada Cup SS'!$A$17:$I$100,9,FALSE))=TRUE,"0",VLOOKUP($C12,'Mt. Sima Canada Cup SS'!$A$17:$I$100,9,FALSE))</f>
        <v>57</v>
      </c>
      <c r="G12" s="21" t="str">
        <f>IF(ISNA(VLOOKUP($C12,'CF TT Day 1'!$A$17:$I$100,9,FALSE))=TRUE,"0",VLOOKUP($C12,'CF TT Day 1'!$A$17:$I$100,9,FALSE))</f>
        <v>0</v>
      </c>
      <c r="H12" s="21" t="str">
        <f>IF(ISNA(VLOOKUP($C12,'CF TT Day 2'!$A$17:$I$100,9,FALSE))=TRUE,"0",VLOOKUP($C12,'CF TT Day 2'!$A$17:$I$100,9,FALSE))</f>
        <v>0</v>
      </c>
      <c r="I12" s="21" t="str">
        <f>IF(ISNA(VLOOKUP($C12,'Mammoth NorAM SS'!$A$17:$I$100,9,FALSE))=TRUE,"0",VLOOKUP($C12,'Mammoth NorAM SS'!$A$17:$I$100,9,FALSE))</f>
        <v>0</v>
      </c>
      <c r="J12" s="21">
        <f>IF(ISNA(VLOOKUP($C12,'BVSC TT Day 1'!$A$17:$I$100,9,FALSE))=TRUE,"0",VLOOKUP($C12,'BVSC TT Day 1'!$A$17:$I$100,9,FALSE))</f>
        <v>2</v>
      </c>
      <c r="K12" s="21">
        <f>IF(ISNA(VLOOKUP($C12,'BVSC TT Day 2'!$A$17:$I$100,9,FALSE))=TRUE,"0",VLOOKUP($C12,'BVSC TT Day 2'!$A$17:$I$100,9,FALSE))</f>
        <v>2</v>
      </c>
      <c r="L12" s="21" t="str">
        <f>IF(ISNA(VLOOKUP($C12,'Alpine Groms'!$A$17:$I$100,9,FALSE))=TRUE,"0",VLOOKUP($C12,'Alpine Groms'!$A$17:$I$100,9,FALSE))</f>
        <v>0</v>
      </c>
      <c r="M12" s="21" t="str">
        <f>IF(ISNA(VLOOKUP($C12,'Beaver Groms'!$A$17:$I$100,9,FALSE))=TRUE,"0",VLOOKUP($C12,'Beaver Groms'!$A$17:$I$100,9,FALSE))</f>
        <v>0</v>
      </c>
      <c r="N12" s="21" t="str">
        <f>IF(ISNA(VLOOKUP($C12,'Aspen Open SS'!$A$17:$I$100,9,FALSE))=TRUE,"0",VLOOKUP($C12,'Aspen Open SS'!$A$17:$I$100,9,FALSE))</f>
        <v>0</v>
      </c>
      <c r="O12" s="21" t="str">
        <f>IF(ISNA(VLOOKUP($C12,'Aspen Open BA'!$A$17:$I$100,9,FALSE))=TRUE,"0",VLOOKUP($C12,'Aspen Open BA'!$A$17:$I$100,9,FALSE))</f>
        <v>0</v>
      </c>
      <c r="P12" s="21">
        <f>IF(ISNA(VLOOKUP($C12,'TT Prov SS'!$A$17:$I$100,9,FALSE))=TRUE,"0",VLOOKUP($C12,'TT Prov SS'!$A$17:$I$100,9,FALSE))</f>
        <v>2</v>
      </c>
      <c r="Q12" s="21">
        <f>IF(ISNA(VLOOKUP($C12,'TT Prov HP'!$A$17:$I$100,9,FALSE))=TRUE,"0",VLOOKUP($C12,'TT Prov HP'!$A$17:$I$100,9,FALSE))</f>
        <v>1</v>
      </c>
      <c r="R12" s="21" t="str">
        <f>IF(ISNA(VLOOKUP($C12,'Calgary NorAm SS'!$A$17:$I$100,9,FALSE))=TRUE,"0",VLOOKUP($C12,'Calgary NorAm SS'!$A$17:$I$100,9,FALSE))</f>
        <v>0</v>
      </c>
      <c r="S12" s="21" t="str">
        <f>IF(ISNA(VLOOKUP($C12,'Calgary NorAm BA'!$A$17:$I$100,9,FALSE))=TRUE,"0",VLOOKUP($C12,'Calgary NorAm BA'!$A$17:$I$100,9,FALSE))</f>
        <v>0</v>
      </c>
      <c r="T12" s="21" t="str">
        <f>IF(ISNA(VLOOKUP($C12,'Calgary NorAm HP'!$A$17:$I$100,9,FALSE))=TRUE,"0",VLOOKUP($C12,'Calgary NorAm HP'!$A$17:$I$100,9,FALSE))</f>
        <v>0</v>
      </c>
      <c r="U12" s="21" t="str">
        <f>IF(ISNA(VLOOKUP($C12,'Park City NorAm BA'!$A$17:$I$100,9,FALSE))=TRUE,"0",VLOOKUP($C12,'Park City NorAm BA'!$A$17:$I$100,9,FALSE))</f>
        <v>0</v>
      </c>
      <c r="V12" s="21" t="str">
        <f>IF(ISNA(VLOOKUP($C12,'Park City NorAm SS d1'!$A$17:$I$100,9,FALSE))=TRUE,"0",VLOOKUP($C12,'Park City NorAm SS d1'!$A$17:$I$100,9,FALSE))</f>
        <v>0</v>
      </c>
      <c r="W12" s="21" t="str">
        <f>IF(ISNA(VLOOKUP($C12,'Park City NorAm SS d2'!$A$17:$I$100,9,FALSE))=TRUE,"0",VLOOKUP($C12,'Park City NorAm SS d2'!$A$17:$I$100,9,FALSE))</f>
        <v>0</v>
      </c>
      <c r="X12" s="21">
        <f>IF(ISNA(VLOOKUP($C12,'MSLM CC SS'!$A$17:$I$100,9,FALSE))=TRUE,"0",VLOOKUP($C12,'MSLM CC SS'!$A$17:$I$100,9,FALSE))</f>
        <v>35</v>
      </c>
    </row>
    <row r="13" spans="1:24" ht="16" customHeight="1" x14ac:dyDescent="0.15">
      <c r="A13" s="80" t="s">
        <v>44</v>
      </c>
      <c r="B13" s="80" t="s">
        <v>149</v>
      </c>
      <c r="C13" s="87" t="s">
        <v>54</v>
      </c>
      <c r="D13" s="84" t="str">
        <f>IF(ISNA(VLOOKUP($C13,'RPA Caclulations'!$C$6:$K$60,3,FALSE))=TRUE,"0",VLOOKUP($C13,'RPA Caclulations'!$C$6:$K$60,3,FALSE))</f>
        <v>0</v>
      </c>
      <c r="E13" s="21">
        <f>IF(ISNA(VLOOKUP($C13,'Mt. Sima Canada Cup BA'!$A$17:$I$100,9,FALSE))=TRUE,"0",VLOOKUP($C13,'Mt. Sima Canada Cup BA'!$A$17:$I$100,9,FALSE))</f>
        <v>0</v>
      </c>
      <c r="F13" s="21">
        <f>IF(ISNA(VLOOKUP($C13,'Mt. Sima Canada Cup SS'!$A$17:$I$100,9,FALSE))=TRUE,"0",VLOOKUP($C13,'Mt. Sima Canada Cup SS'!$A$17:$I$100,9,FALSE))</f>
        <v>58</v>
      </c>
      <c r="G13" s="21" t="str">
        <f>IF(ISNA(VLOOKUP($C13,'CF TT Day 1'!$A$17:$I$100,9,FALSE))=TRUE,"0",VLOOKUP($C13,'CF TT Day 1'!$A$17:$I$100,9,FALSE))</f>
        <v>0</v>
      </c>
      <c r="H13" s="21" t="str">
        <f>IF(ISNA(VLOOKUP($C13,'CF TT Day 2'!$A$17:$I$100,9,FALSE))=TRUE,"0",VLOOKUP($C13,'CF TT Day 2'!$A$17:$I$100,9,FALSE))</f>
        <v>0</v>
      </c>
      <c r="I13" s="21" t="str">
        <f>IF(ISNA(VLOOKUP($C13,'Mammoth NorAM SS'!$A$17:$I$100,9,FALSE))=TRUE,"0",VLOOKUP($C13,'Mammoth NorAM SS'!$A$17:$I$100,9,FALSE))</f>
        <v>0</v>
      </c>
      <c r="J13" s="21">
        <f>IF(ISNA(VLOOKUP($C13,'BVSC TT Day 1'!$A$17:$I$100,9,FALSE))=TRUE,"0",VLOOKUP($C13,'BVSC TT Day 1'!$A$17:$I$100,9,FALSE))</f>
        <v>1</v>
      </c>
      <c r="K13" s="21">
        <f>IF(ISNA(VLOOKUP($C13,'BVSC TT Day 2'!$A$17:$I$100,9,FALSE))=TRUE,"0",VLOOKUP($C13,'BVSC TT Day 2'!$A$17:$I$100,9,FALSE))</f>
        <v>43</v>
      </c>
      <c r="L13" s="21" t="str">
        <f>IF(ISNA(VLOOKUP($C13,'Alpine Groms'!$A$17:$I$100,9,FALSE))=TRUE,"0",VLOOKUP($C13,'Alpine Groms'!$A$17:$I$100,9,FALSE))</f>
        <v>0</v>
      </c>
      <c r="M13" s="21" t="str">
        <f>IF(ISNA(VLOOKUP($C13,'Beaver Groms'!$A$17:$I$100,9,FALSE))=TRUE,"0",VLOOKUP($C13,'Beaver Groms'!$A$17:$I$100,9,FALSE))</f>
        <v>0</v>
      </c>
      <c r="N13" s="21" t="str">
        <f>IF(ISNA(VLOOKUP($C13,'Aspen Open SS'!$A$17:$I$100,9,FALSE))=TRUE,"0",VLOOKUP($C13,'Aspen Open SS'!$A$17:$I$100,9,FALSE))</f>
        <v>0</v>
      </c>
      <c r="O13" s="21" t="str">
        <f>IF(ISNA(VLOOKUP($C13,'Aspen Open BA'!$A$17:$I$100,9,FALSE))=TRUE,"0",VLOOKUP($C13,'Aspen Open BA'!$A$17:$I$100,9,FALSE))</f>
        <v>0</v>
      </c>
      <c r="P13" s="21">
        <f>IF(ISNA(VLOOKUP($C13,'TT Prov SS'!$A$17:$I$100,9,FALSE))=TRUE,"0",VLOOKUP($C13,'TT Prov SS'!$A$17:$I$100,9,FALSE))</f>
        <v>1</v>
      </c>
      <c r="Q13" s="21">
        <f>IF(ISNA(VLOOKUP($C13,'TT Prov HP'!$A$17:$I$100,9,FALSE))=TRUE,"0",VLOOKUP($C13,'TT Prov HP'!$A$17:$I$100,9,FALSE))</f>
        <v>3</v>
      </c>
      <c r="R13" s="21" t="str">
        <f>IF(ISNA(VLOOKUP($C13,'Calgary NorAm SS'!$A$17:$I$100,9,FALSE))=TRUE,"0",VLOOKUP($C13,'Calgary NorAm SS'!$A$17:$I$100,9,FALSE))</f>
        <v>0</v>
      </c>
      <c r="S13" s="21" t="str">
        <f>IF(ISNA(VLOOKUP($C13,'Calgary NorAm BA'!$A$17:$I$100,9,FALSE))=TRUE,"0",VLOOKUP($C13,'Calgary NorAm BA'!$A$17:$I$100,9,FALSE))</f>
        <v>0</v>
      </c>
      <c r="T13" s="21" t="str">
        <f>IF(ISNA(VLOOKUP($C13,'Calgary NorAm HP'!$A$17:$I$100,9,FALSE))=TRUE,"0",VLOOKUP($C13,'Calgary NorAm HP'!$A$17:$I$100,9,FALSE))</f>
        <v>0</v>
      </c>
      <c r="U13" s="21" t="str">
        <f>IF(ISNA(VLOOKUP($C13,'Park City NorAm BA'!$A$17:$I$100,9,FALSE))=TRUE,"0",VLOOKUP($C13,'Park City NorAm BA'!$A$17:$I$100,9,FALSE))</f>
        <v>0</v>
      </c>
      <c r="V13" s="21" t="str">
        <f>IF(ISNA(VLOOKUP($C13,'Park City NorAm SS d1'!$A$17:$I$100,9,FALSE))=TRUE,"0",VLOOKUP($C13,'Park City NorAm SS d1'!$A$17:$I$100,9,FALSE))</f>
        <v>0</v>
      </c>
      <c r="W13" s="21" t="str">
        <f>IF(ISNA(VLOOKUP($C13,'Park City NorAm SS d2'!$A$17:$I$100,9,FALSE))=TRUE,"0",VLOOKUP($C13,'Park City NorAm SS d2'!$A$17:$I$100,9,FALSE))</f>
        <v>0</v>
      </c>
      <c r="X13" s="21">
        <f>IF(ISNA(VLOOKUP($C13,'MSLM CC SS'!$A$17:$I$100,9,FALSE))=TRUE,"0",VLOOKUP($C13,'MSLM CC SS'!$A$17:$I$100,9,FALSE))</f>
        <v>25</v>
      </c>
    </row>
    <row r="14" spans="1:24" ht="16" customHeight="1" x14ac:dyDescent="0.15">
      <c r="A14" s="80" t="s">
        <v>44</v>
      </c>
      <c r="B14" s="80" t="s">
        <v>147</v>
      </c>
      <c r="C14" s="87" t="s">
        <v>52</v>
      </c>
      <c r="D14" s="84">
        <f>IF(ISNA(VLOOKUP($C14,'RPA Caclulations'!$C$6:$K$60,3,FALSE))=TRUE,"0",VLOOKUP($C14,'RPA Caclulations'!$C$6:$K$60,3,FALSE))</f>
        <v>4</v>
      </c>
      <c r="E14" s="21">
        <f>IF(ISNA(VLOOKUP($C14,'Mt. Sima Canada Cup BA'!$A$17:$I$100,9,FALSE))=TRUE,"0",VLOOKUP($C14,'Mt. Sima Canada Cup BA'!$A$17:$I$100,9,FALSE))</f>
        <v>0</v>
      </c>
      <c r="F14" s="21">
        <f>IF(ISNA(VLOOKUP($C14,'Mt. Sima Canada Cup SS'!$A$17:$I$100,9,FALSE))=TRUE,"0",VLOOKUP($C14,'Mt. Sima Canada Cup SS'!$A$17:$I$100,9,FALSE))</f>
        <v>24</v>
      </c>
      <c r="G14" s="21" t="str">
        <f>IF(ISNA(VLOOKUP($C14,'CF TT Day 1'!$A$17:$I$100,9,FALSE))=TRUE,"0",VLOOKUP($C14,'CF TT Day 1'!$A$17:$I$100,9,FALSE))</f>
        <v>0</v>
      </c>
      <c r="H14" s="21" t="str">
        <f>IF(ISNA(VLOOKUP($C14,'CF TT Day 2'!$A$17:$I$100,9,FALSE))=TRUE,"0",VLOOKUP($C14,'CF TT Day 2'!$A$17:$I$100,9,FALSE))</f>
        <v>0</v>
      </c>
      <c r="I14" s="21" t="str">
        <f>IF(ISNA(VLOOKUP($C14,'Mammoth NorAM SS'!$A$17:$I$100,9,FALSE))=TRUE,"0",VLOOKUP($C14,'Mammoth NorAM SS'!$A$17:$I$100,9,FALSE))</f>
        <v>0</v>
      </c>
      <c r="J14" s="21" t="str">
        <f>IF(ISNA(VLOOKUP($C14,'BVSC TT Day 1'!$A$17:$I$100,9,FALSE))=TRUE,"0",VLOOKUP($C14,'BVSC TT Day 1'!$A$17:$I$100,9,FALSE))</f>
        <v>0</v>
      </c>
      <c r="K14" s="21" t="str">
        <f>IF(ISNA(VLOOKUP($C14,'BVSC TT Day 2'!$A$17:$I$100,9,FALSE))=TRUE,"0",VLOOKUP($C14,'BVSC TT Day 2'!$A$17:$I$100,9,FALSE))</f>
        <v>0</v>
      </c>
      <c r="L14" s="21" t="str">
        <f>IF(ISNA(VLOOKUP($C14,'Alpine Groms'!$A$17:$I$100,9,FALSE))=TRUE,"0",VLOOKUP($C14,'Alpine Groms'!$A$17:$I$100,9,FALSE))</f>
        <v>0</v>
      </c>
      <c r="M14" s="21" t="str">
        <f>IF(ISNA(VLOOKUP($C14,'Beaver Groms'!$A$17:$I$100,9,FALSE))=TRUE,"0",VLOOKUP($C14,'Beaver Groms'!$A$17:$I$100,9,FALSE))</f>
        <v>0</v>
      </c>
      <c r="N14" s="21" t="str">
        <f>IF(ISNA(VLOOKUP($C14,'Aspen Open SS'!$A$17:$I$100,9,FALSE))=TRUE,"0",VLOOKUP($C14,'Aspen Open SS'!$A$17:$I$100,9,FALSE))</f>
        <v>0</v>
      </c>
      <c r="O14" s="21" t="str">
        <f>IF(ISNA(VLOOKUP($C14,'Aspen Open BA'!$A$17:$I$100,9,FALSE))=TRUE,"0",VLOOKUP($C14,'Aspen Open BA'!$A$17:$I$100,9,FALSE))</f>
        <v>0</v>
      </c>
      <c r="P14" s="21">
        <f>IF(ISNA(VLOOKUP($C14,'TT Prov SS'!$A$17:$I$100,9,FALSE))=TRUE,"0",VLOOKUP($C14,'TT Prov SS'!$A$17:$I$100,9,FALSE))</f>
        <v>3</v>
      </c>
      <c r="Q14" s="21">
        <f>IF(ISNA(VLOOKUP($C14,'TT Prov HP'!$A$17:$I$100,9,FALSE))=TRUE,"0",VLOOKUP($C14,'TT Prov HP'!$A$17:$I$100,9,FALSE))</f>
        <v>2</v>
      </c>
      <c r="R14" s="21" t="str">
        <f>IF(ISNA(VLOOKUP($C14,'Calgary NorAm SS'!$A$17:$I$100,9,FALSE))=TRUE,"0",VLOOKUP($C14,'Calgary NorAm SS'!$A$17:$I$100,9,FALSE))</f>
        <v>0</v>
      </c>
      <c r="S14" s="21" t="str">
        <f>IF(ISNA(VLOOKUP($C14,'Calgary NorAm BA'!$A$17:$I$100,9,FALSE))=TRUE,"0",VLOOKUP($C14,'Calgary NorAm BA'!$A$17:$I$100,9,FALSE))</f>
        <v>0</v>
      </c>
      <c r="T14" s="21" t="str">
        <f>IF(ISNA(VLOOKUP($C14,'Calgary NorAm HP'!$A$17:$I$100,9,FALSE))=TRUE,"0",VLOOKUP($C14,'Calgary NorAm HP'!$A$17:$I$100,9,FALSE))</f>
        <v>0</v>
      </c>
      <c r="U14" s="21" t="str">
        <f>IF(ISNA(VLOOKUP($C14,'Park City NorAm BA'!$A$17:$I$100,9,FALSE))=TRUE,"0",VLOOKUP($C14,'Park City NorAm BA'!$A$17:$I$100,9,FALSE))</f>
        <v>0</v>
      </c>
      <c r="V14" s="21" t="str">
        <f>IF(ISNA(VLOOKUP($C14,'Park City NorAm SS d1'!$A$17:$I$100,9,FALSE))=TRUE,"0",VLOOKUP($C14,'Park City NorAm SS d1'!$A$17:$I$100,9,FALSE))</f>
        <v>0</v>
      </c>
      <c r="W14" s="21" t="str">
        <f>IF(ISNA(VLOOKUP($C14,'Park City NorAm SS d2'!$A$17:$I$100,9,FALSE))=TRUE,"0",VLOOKUP($C14,'Park City NorAm SS d2'!$A$17:$I$100,9,FALSE))</f>
        <v>0</v>
      </c>
      <c r="X14" s="21">
        <f>IF(ISNA(VLOOKUP($C14,'MSLM CC SS'!$A$17:$I$100,9,FALSE))=TRUE,"0",VLOOKUP($C14,'MSLM CC SS'!$A$17:$I$100,9,FALSE))</f>
        <v>24</v>
      </c>
    </row>
    <row r="15" spans="1:24" ht="16" customHeight="1" x14ac:dyDescent="0.15">
      <c r="A15" s="80" t="s">
        <v>44</v>
      </c>
      <c r="B15" s="80" t="s">
        <v>146</v>
      </c>
      <c r="C15" s="73" t="s">
        <v>57</v>
      </c>
      <c r="D15" s="84">
        <f>IF(ISNA(VLOOKUP($C15,'RPA Caclulations'!$C$6:$K$60,3,FALSE))=TRUE,"0",VLOOKUP($C15,'RPA Caclulations'!$C$6:$K$60,3,FALSE))</f>
        <v>5</v>
      </c>
      <c r="E15" s="21">
        <f>IF(ISNA(VLOOKUP($C15,'Mt. Sima Canada Cup BA'!$A$17:$I$100,9,FALSE))=TRUE,"0",VLOOKUP($C15,'Mt. Sima Canada Cup BA'!$A$17:$I$100,9,FALSE))</f>
        <v>0</v>
      </c>
      <c r="F15" s="21">
        <f>IF(ISNA(VLOOKUP($C15,'Mt. Sima Canada Cup SS'!$A$17:$I$100,9,FALSE))=TRUE,"0",VLOOKUP($C15,'Mt. Sima Canada Cup SS'!$A$17:$I$100,9,FALSE))</f>
        <v>47</v>
      </c>
      <c r="G15" s="21" t="str">
        <f>IF(ISNA(VLOOKUP($C15,'CF TT Day 1'!$A$17:$I$100,9,FALSE))=TRUE,"0",VLOOKUP($C15,'CF TT Day 1'!$A$17:$I$100,9,FALSE))</f>
        <v>0</v>
      </c>
      <c r="H15" s="21" t="str">
        <f>IF(ISNA(VLOOKUP($C15,'CF TT Day 2'!$A$17:$I$100,9,FALSE))=TRUE,"0",VLOOKUP($C15,'CF TT Day 2'!$A$17:$I$100,9,FALSE))</f>
        <v>0</v>
      </c>
      <c r="I15" s="21" t="str">
        <f>IF(ISNA(VLOOKUP($C15,'Mammoth NorAM SS'!$A$17:$I$100,9,FALSE))=TRUE,"0",VLOOKUP($C15,'Mammoth NorAM SS'!$A$17:$I$100,9,FALSE))</f>
        <v>0</v>
      </c>
      <c r="J15" s="21">
        <f>IF(ISNA(VLOOKUP($C15,'BVSC TT Day 1'!$A$17:$I$100,9,FALSE))=TRUE,"0",VLOOKUP($C15,'BVSC TT Day 1'!$A$17:$I$100,9,FALSE))</f>
        <v>14</v>
      </c>
      <c r="K15" s="21">
        <f>IF(ISNA(VLOOKUP($C15,'BVSC TT Day 2'!$A$17:$I$100,9,FALSE))=TRUE,"0",VLOOKUP($C15,'BVSC TT Day 2'!$A$17:$I$100,9,FALSE))</f>
        <v>1</v>
      </c>
      <c r="L15" s="21" t="str">
        <f>IF(ISNA(VLOOKUP($C15,'Alpine Groms'!$A$17:$I$100,9,FALSE))=TRUE,"0",VLOOKUP($C15,'Alpine Groms'!$A$17:$I$100,9,FALSE))</f>
        <v>0</v>
      </c>
      <c r="M15" s="21" t="str">
        <f>IF(ISNA(VLOOKUP($C15,'Beaver Groms'!$A$17:$I$100,9,FALSE))=TRUE,"0",VLOOKUP($C15,'Beaver Groms'!$A$17:$I$100,9,FALSE))</f>
        <v>0</v>
      </c>
      <c r="N15" s="21" t="str">
        <f>IF(ISNA(VLOOKUP($C15,'Aspen Open SS'!$A$17:$I$100,9,FALSE))=TRUE,"0",VLOOKUP($C15,'Aspen Open SS'!$A$17:$I$100,9,FALSE))</f>
        <v>0</v>
      </c>
      <c r="O15" s="21" t="str">
        <f>IF(ISNA(VLOOKUP($C15,'Aspen Open BA'!$A$17:$I$100,9,FALSE))=TRUE,"0",VLOOKUP($C15,'Aspen Open BA'!$A$17:$I$100,9,FALSE))</f>
        <v>0</v>
      </c>
      <c r="P15" s="21">
        <f>IF(ISNA(VLOOKUP($C15,'TT Prov SS'!$A$17:$I$100,9,FALSE))=TRUE,"0",VLOOKUP($C15,'TT Prov SS'!$A$17:$I$100,9,FALSE))</f>
        <v>5</v>
      </c>
      <c r="Q15" s="21" t="str">
        <f>IF(ISNA(VLOOKUP($C15,'TT Prov HP'!$A$17:$I$100,9,FALSE))=TRUE,"0",VLOOKUP($C15,'TT Prov HP'!$A$17:$I$100,9,FALSE))</f>
        <v>0</v>
      </c>
      <c r="R15" s="21" t="str">
        <f>IF(ISNA(VLOOKUP($C15,'Calgary NorAm SS'!$A$17:$I$100,9,FALSE))=TRUE,"0",VLOOKUP($C15,'Calgary NorAm SS'!$A$17:$I$100,9,FALSE))</f>
        <v>0</v>
      </c>
      <c r="S15" s="21" t="str">
        <f>IF(ISNA(VLOOKUP($C15,'Calgary NorAm BA'!$A$17:$I$100,9,FALSE))=TRUE,"0",VLOOKUP($C15,'Calgary NorAm BA'!$A$17:$I$100,9,FALSE))</f>
        <v>0</v>
      </c>
      <c r="T15" s="21" t="str">
        <f>IF(ISNA(VLOOKUP($C15,'Calgary NorAm HP'!$A$17:$I$100,9,FALSE))=TRUE,"0",VLOOKUP($C15,'Calgary NorAm HP'!$A$17:$I$100,9,FALSE))</f>
        <v>0</v>
      </c>
      <c r="U15" s="21" t="str">
        <f>IF(ISNA(VLOOKUP($C15,'Park City NorAm BA'!$A$17:$I$100,9,FALSE))=TRUE,"0",VLOOKUP($C15,'Park City NorAm BA'!$A$17:$I$100,9,FALSE))</f>
        <v>0</v>
      </c>
      <c r="V15" s="21" t="str">
        <f>IF(ISNA(VLOOKUP($C15,'Park City NorAm SS d1'!$A$17:$I$100,9,FALSE))=TRUE,"0",VLOOKUP($C15,'Park City NorAm SS d1'!$A$17:$I$100,9,FALSE))</f>
        <v>0</v>
      </c>
      <c r="W15" s="21" t="str">
        <f>IF(ISNA(VLOOKUP($C15,'Park City NorAm SS d2'!$A$17:$I$100,9,FALSE))=TRUE,"0",VLOOKUP($C15,'Park City NorAm SS d2'!$A$17:$I$100,9,FALSE))</f>
        <v>0</v>
      </c>
      <c r="X15" s="21" t="str">
        <f>IF(ISNA(VLOOKUP($C15,'MSLM CC SS'!$A$17:$I$100,9,FALSE))=TRUE,"0",VLOOKUP($C15,'MSLM CC SS'!$A$17:$I$100,9,FALSE))</f>
        <v>0</v>
      </c>
    </row>
    <row r="16" spans="1:24" ht="16" customHeight="1" x14ac:dyDescent="0.15">
      <c r="A16" s="80" t="s">
        <v>44</v>
      </c>
      <c r="B16" s="80" t="s">
        <v>146</v>
      </c>
      <c r="C16" s="85" t="s">
        <v>68</v>
      </c>
      <c r="D16" s="84">
        <f>IF(ISNA(VLOOKUP($C16,'RPA Caclulations'!$C$6:$K$60,3,FALSE))=TRUE,"0",VLOOKUP($C16,'RPA Caclulations'!$C$6:$K$60,3,FALSE))</f>
        <v>6</v>
      </c>
      <c r="E16" s="21" t="str">
        <f>IF(ISNA(VLOOKUP($C16,'Mt. Sima Canada Cup BA'!$A$17:$I$100,9,FALSE))=TRUE,"0",VLOOKUP($C16,'Mt. Sima Canada Cup BA'!$A$17:$I$100,9,FALSE))</f>
        <v>0</v>
      </c>
      <c r="F16" s="21" t="str">
        <f>IF(ISNA(VLOOKUP($C16,'Mt. Sima Canada Cup SS'!$A$17:$I$100,9,FALSE))=TRUE,"0",VLOOKUP($C16,'Mt. Sima Canada Cup SS'!$A$17:$I$100,9,FALSE))</f>
        <v>0</v>
      </c>
      <c r="G16" s="21">
        <f>IF(ISNA(VLOOKUP($C16,'CF TT Day 1'!$A$17:$I$100,9,FALSE))=TRUE,"0",VLOOKUP($C16,'CF TT Day 1'!$A$17:$I$100,9,FALSE))</f>
        <v>3</v>
      </c>
      <c r="H16" s="21">
        <f>IF(ISNA(VLOOKUP($C16,'CF TT Day 2'!$A$17:$I$100,9,FALSE))=TRUE,"0",VLOOKUP($C16,'CF TT Day 2'!$A$17:$I$100,9,FALSE))</f>
        <v>2</v>
      </c>
      <c r="I16" s="21" t="str">
        <f>IF(ISNA(VLOOKUP($C16,'Mammoth NorAM SS'!$A$17:$I$100,9,FALSE))=TRUE,"0",VLOOKUP($C16,'Mammoth NorAM SS'!$A$17:$I$100,9,FALSE))</f>
        <v>0</v>
      </c>
      <c r="J16" s="21">
        <f>IF(ISNA(VLOOKUP($C16,'BVSC TT Day 1'!$A$17:$I$100,9,FALSE))=TRUE,"0",VLOOKUP($C16,'BVSC TT Day 1'!$A$17:$I$100,9,FALSE))</f>
        <v>4</v>
      </c>
      <c r="K16" s="21">
        <f>IF(ISNA(VLOOKUP($C16,'BVSC TT Day 2'!$A$17:$I$100,9,FALSE))=TRUE,"0",VLOOKUP($C16,'BVSC TT Day 2'!$A$17:$I$100,9,FALSE))</f>
        <v>7</v>
      </c>
      <c r="L16" s="21" t="str">
        <f>IF(ISNA(VLOOKUP($C16,'Alpine Groms'!$A$17:$I$100,9,FALSE))=TRUE,"0",VLOOKUP($C16,'Alpine Groms'!$A$17:$I$100,9,FALSE))</f>
        <v>0</v>
      </c>
      <c r="M16" s="21" t="str">
        <f>IF(ISNA(VLOOKUP($C16,'Beaver Groms'!$A$17:$I$100,9,FALSE))=TRUE,"0",VLOOKUP($C16,'Beaver Groms'!$A$17:$I$100,9,FALSE))</f>
        <v>0</v>
      </c>
      <c r="N16" s="21" t="str">
        <f>IF(ISNA(VLOOKUP($C16,'Aspen Open SS'!$A$17:$I$100,9,FALSE))=TRUE,"0",VLOOKUP($C16,'Aspen Open SS'!$A$17:$I$100,9,FALSE))</f>
        <v>0</v>
      </c>
      <c r="O16" s="21" t="str">
        <f>IF(ISNA(VLOOKUP($C16,'Aspen Open BA'!$A$17:$I$100,9,FALSE))=TRUE,"0",VLOOKUP($C16,'Aspen Open BA'!$A$17:$I$100,9,FALSE))</f>
        <v>0</v>
      </c>
      <c r="P16" s="21">
        <f>IF(ISNA(VLOOKUP($C16,'TT Prov SS'!$A$17:$I$100,9,FALSE))=TRUE,"0",VLOOKUP($C16,'TT Prov SS'!$A$17:$I$100,9,FALSE))</f>
        <v>7</v>
      </c>
      <c r="Q16" s="21">
        <f>IF(ISNA(VLOOKUP($C16,'TT Prov HP'!$A$17:$I$100,9,FALSE))=TRUE,"0",VLOOKUP($C16,'TT Prov HP'!$A$17:$I$100,9,FALSE))</f>
        <v>4</v>
      </c>
      <c r="R16" s="21" t="str">
        <f>IF(ISNA(VLOOKUP($C16,'Calgary NorAm SS'!$A$17:$I$100,9,FALSE))=TRUE,"0",VLOOKUP($C16,'Calgary NorAm SS'!$A$17:$I$100,9,FALSE))</f>
        <v>0</v>
      </c>
      <c r="S16" s="21" t="str">
        <f>IF(ISNA(VLOOKUP($C16,'Calgary NorAm BA'!$A$17:$I$100,9,FALSE))=TRUE,"0",VLOOKUP($C16,'Calgary NorAm BA'!$A$17:$I$100,9,FALSE))</f>
        <v>0</v>
      </c>
      <c r="T16" s="21" t="str">
        <f>IF(ISNA(VLOOKUP($C16,'Calgary NorAm HP'!$A$17:$I$100,9,FALSE))=TRUE,"0",VLOOKUP($C16,'Calgary NorAm HP'!$A$17:$I$100,9,FALSE))</f>
        <v>0</v>
      </c>
      <c r="U16" s="21" t="str">
        <f>IF(ISNA(VLOOKUP($C16,'Park City NorAm BA'!$A$17:$I$100,9,FALSE))=TRUE,"0",VLOOKUP($C16,'Park City NorAm BA'!$A$17:$I$100,9,FALSE))</f>
        <v>0</v>
      </c>
      <c r="V16" s="21" t="str">
        <f>IF(ISNA(VLOOKUP($C16,'Park City NorAm SS d1'!$A$17:$I$100,9,FALSE))=TRUE,"0",VLOOKUP($C16,'Park City NorAm SS d1'!$A$17:$I$100,9,FALSE))</f>
        <v>0</v>
      </c>
      <c r="W16" s="21" t="str">
        <f>IF(ISNA(VLOOKUP($C16,'Park City NorAm SS d2'!$A$17:$I$100,9,FALSE))=TRUE,"0",VLOOKUP($C16,'Park City NorAm SS d2'!$A$17:$I$100,9,FALSE))</f>
        <v>0</v>
      </c>
      <c r="X16" s="21">
        <f>IF(ISNA(VLOOKUP($C16,'MSLM CC SS'!$A$17:$I$100,9,FALSE))=TRUE,"0",VLOOKUP($C16,'MSLM CC SS'!$A$17:$I$100,9,FALSE))</f>
        <v>12</v>
      </c>
    </row>
    <row r="17" spans="1:24" ht="16" customHeight="1" x14ac:dyDescent="0.15">
      <c r="A17" s="80" t="s">
        <v>55</v>
      </c>
      <c r="B17" s="80" t="s">
        <v>148</v>
      </c>
      <c r="C17" s="73" t="s">
        <v>60</v>
      </c>
      <c r="D17" s="84">
        <f>IF(ISNA(VLOOKUP($C17,'RPA Caclulations'!$C$6:$K$60,3,FALSE))=TRUE,"0",VLOOKUP($C17,'RPA Caclulations'!$C$6:$K$60,3,FALSE))</f>
        <v>7</v>
      </c>
      <c r="E17" s="21" t="str">
        <f>IF(ISNA(VLOOKUP($C17,'Mt. Sima Canada Cup BA'!$A$17:$I$100,9,FALSE))=TRUE,"0",VLOOKUP($C17,'Mt. Sima Canada Cup BA'!$A$17:$I$100,9,FALSE))</f>
        <v>DNS</v>
      </c>
      <c r="F17" s="21" t="str">
        <f>IF(ISNA(VLOOKUP($C17,'Mt. Sima Canada Cup SS'!$A$17:$I$100,9,FALSE))=TRUE,"0",VLOOKUP($C17,'Mt. Sima Canada Cup SS'!$A$17:$I$100,9,FALSE))</f>
        <v>0</v>
      </c>
      <c r="G17" s="21">
        <f>IF(ISNA(VLOOKUP($C17,'CF TT Day 1'!$A$17:$I$100,9,FALSE))=TRUE,"0",VLOOKUP($C17,'CF TT Day 1'!$A$17:$I$100,9,FALSE))</f>
        <v>6</v>
      </c>
      <c r="H17" s="21">
        <f>IF(ISNA(VLOOKUP($C17,'CF TT Day 2'!$A$17:$I$100,9,FALSE))=TRUE,"0",VLOOKUP($C17,'CF TT Day 2'!$A$17:$I$100,9,FALSE))</f>
        <v>6</v>
      </c>
      <c r="I17" s="21" t="str">
        <f>IF(ISNA(VLOOKUP($C17,'Mammoth NorAM SS'!$A$17:$I$100,9,FALSE))=TRUE,"0",VLOOKUP($C17,'Mammoth NorAM SS'!$A$17:$I$100,9,FALSE))</f>
        <v>0</v>
      </c>
      <c r="J17" s="21">
        <f>IF(ISNA(VLOOKUP($C17,'BVSC TT Day 1'!$A$17:$I$100,9,FALSE))=TRUE,"0",VLOOKUP($C17,'BVSC TT Day 1'!$A$17:$I$100,9,FALSE))</f>
        <v>3</v>
      </c>
      <c r="K17" s="21">
        <f>IF(ISNA(VLOOKUP($C17,'BVSC TT Day 2'!$A$17:$I$100,9,FALSE))=TRUE,"0",VLOOKUP($C17,'BVSC TT Day 2'!$A$17:$I$100,9,FALSE))</f>
        <v>4</v>
      </c>
      <c r="L17" s="21" t="str">
        <f>IF(ISNA(VLOOKUP($C17,'Alpine Groms'!$A$17:$I$100,9,FALSE))=TRUE,"0",VLOOKUP($C17,'Alpine Groms'!$A$17:$I$100,9,FALSE))</f>
        <v>0</v>
      </c>
      <c r="M17" s="21" t="str">
        <f>IF(ISNA(VLOOKUP($C17,'Beaver Groms'!$A$17:$I$100,9,FALSE))=TRUE,"0",VLOOKUP($C17,'Beaver Groms'!$A$17:$I$100,9,FALSE))</f>
        <v>0</v>
      </c>
      <c r="N17" s="21" t="str">
        <f>IF(ISNA(VLOOKUP($C17,'Aspen Open SS'!$A$17:$I$100,9,FALSE))=TRUE,"0",VLOOKUP($C17,'Aspen Open SS'!$A$17:$I$100,9,FALSE))</f>
        <v>0</v>
      </c>
      <c r="O17" s="21" t="str">
        <f>IF(ISNA(VLOOKUP($C17,'Aspen Open BA'!$A$17:$I$100,9,FALSE))=TRUE,"0",VLOOKUP($C17,'Aspen Open BA'!$A$17:$I$100,9,FALSE))</f>
        <v>0</v>
      </c>
      <c r="P17" s="21">
        <f>IF(ISNA(VLOOKUP($C17,'TT Prov SS'!$A$17:$I$100,9,FALSE))=TRUE,"0",VLOOKUP($C17,'TT Prov SS'!$A$17:$I$100,9,FALSE))</f>
        <v>4</v>
      </c>
      <c r="Q17" s="21">
        <f>IF(ISNA(VLOOKUP($C17,'TT Prov HP'!$A$17:$I$100,9,FALSE))=TRUE,"0",VLOOKUP($C17,'TT Prov HP'!$A$17:$I$100,9,FALSE))</f>
        <v>27</v>
      </c>
      <c r="R17" s="21" t="str">
        <f>IF(ISNA(VLOOKUP($C17,'Calgary NorAm SS'!$A$17:$I$100,9,FALSE))=TRUE,"0",VLOOKUP($C17,'Calgary NorAm SS'!$A$17:$I$100,9,FALSE))</f>
        <v>0</v>
      </c>
      <c r="S17" s="21" t="str">
        <f>IF(ISNA(VLOOKUP($C17,'Calgary NorAm BA'!$A$17:$I$100,9,FALSE))=TRUE,"0",VLOOKUP($C17,'Calgary NorAm BA'!$A$17:$I$100,9,FALSE))</f>
        <v>0</v>
      </c>
      <c r="T17" s="21" t="str">
        <f>IF(ISNA(VLOOKUP($C17,'Calgary NorAm HP'!$A$17:$I$100,9,FALSE))=TRUE,"0",VLOOKUP($C17,'Calgary NorAm HP'!$A$17:$I$100,9,FALSE))</f>
        <v>0</v>
      </c>
      <c r="U17" s="21" t="str">
        <f>IF(ISNA(VLOOKUP($C17,'Park City NorAm BA'!$A$17:$I$100,9,FALSE))=TRUE,"0",VLOOKUP($C17,'Park City NorAm BA'!$A$17:$I$100,9,FALSE))</f>
        <v>0</v>
      </c>
      <c r="V17" s="21" t="str">
        <f>IF(ISNA(VLOOKUP($C17,'Park City NorAm SS d1'!$A$17:$I$100,9,FALSE))=TRUE,"0",VLOOKUP($C17,'Park City NorAm SS d1'!$A$17:$I$100,9,FALSE))</f>
        <v>0</v>
      </c>
      <c r="W17" s="21" t="str">
        <f>IF(ISNA(VLOOKUP($C17,'Park City NorAm SS d2'!$A$17:$I$100,9,FALSE))=TRUE,"0",VLOOKUP($C17,'Park City NorAm SS d2'!$A$17:$I$100,9,FALSE))</f>
        <v>0</v>
      </c>
      <c r="X17" s="21" t="str">
        <f>IF(ISNA(VLOOKUP($C17,'MSLM CC SS'!$A$17:$I$100,9,FALSE))=TRUE,"0",VLOOKUP($C17,'MSLM CC SS'!$A$17:$I$100,9,FALSE))</f>
        <v>0</v>
      </c>
    </row>
    <row r="18" spans="1:24" ht="16" customHeight="1" x14ac:dyDescent="0.15">
      <c r="A18" s="80" t="s">
        <v>55</v>
      </c>
      <c r="B18" s="80" t="s">
        <v>147</v>
      </c>
      <c r="C18" s="88" t="s">
        <v>56</v>
      </c>
      <c r="D18" s="84">
        <f>IF(ISNA(VLOOKUP($C18,'RPA Caclulations'!$C$6:$K$60,3,FALSE))=TRUE,"0",VLOOKUP($C18,'RPA Caclulations'!$C$6:$K$60,3,FALSE))</f>
        <v>8</v>
      </c>
      <c r="E18" s="21" t="str">
        <f>IF(ISNA(VLOOKUP($C18,'Mt. Sima Canada Cup BA'!$A$17:$I$100,9,FALSE))=TRUE,"0",VLOOKUP($C18,'Mt. Sima Canada Cup BA'!$A$17:$I$100,9,FALSE))</f>
        <v>DNS</v>
      </c>
      <c r="F18" s="21">
        <f>IF(ISNA(VLOOKUP($C18,'Mt. Sima Canada Cup SS'!$A$17:$I$100,9,FALSE))=TRUE,"0",VLOOKUP($C18,'Mt. Sima Canada Cup SS'!$A$17:$I$100,9,FALSE))</f>
        <v>37</v>
      </c>
      <c r="G18" s="21">
        <f>IF(ISNA(VLOOKUP($C18,'CF TT Day 1'!$A$17:$I$100,9,FALSE))=TRUE,"0",VLOOKUP($C18,'CF TT Day 1'!$A$17:$I$100,9,FALSE))</f>
        <v>2</v>
      </c>
      <c r="H18" s="21">
        <f>IF(ISNA(VLOOKUP($C18,'CF TT Day 2'!$A$17:$I$100,9,FALSE))=TRUE,"0",VLOOKUP($C18,'CF TT Day 2'!$A$17:$I$100,9,FALSE))</f>
        <v>1</v>
      </c>
      <c r="I18" s="21" t="str">
        <f>IF(ISNA(VLOOKUP($C18,'Mammoth NorAM SS'!$A$17:$I$100,9,FALSE))=TRUE,"0",VLOOKUP($C18,'Mammoth NorAM SS'!$A$17:$I$100,9,FALSE))</f>
        <v>0</v>
      </c>
      <c r="J18" s="21">
        <f>IF(ISNA(VLOOKUP($C18,'BVSC TT Day 1'!$A$17:$I$100,9,FALSE))=TRUE,"0",VLOOKUP($C18,'BVSC TT Day 1'!$A$17:$I$100,9,FALSE))</f>
        <v>10</v>
      </c>
      <c r="K18" s="21">
        <f>IF(ISNA(VLOOKUP($C18,'BVSC TT Day 2'!$A$17:$I$100,9,FALSE))=TRUE,"0",VLOOKUP($C18,'BVSC TT Day 2'!$A$17:$I$100,9,FALSE))</f>
        <v>10</v>
      </c>
      <c r="L18" s="21" t="str">
        <f>IF(ISNA(VLOOKUP($C18,'Alpine Groms'!$A$17:$I$100,9,FALSE))=TRUE,"0",VLOOKUP($C18,'Alpine Groms'!$A$17:$I$100,9,FALSE))</f>
        <v>0</v>
      </c>
      <c r="M18" s="21" t="str">
        <f>IF(ISNA(VLOOKUP($C18,'Beaver Groms'!$A$17:$I$100,9,FALSE))=TRUE,"0",VLOOKUP($C18,'Beaver Groms'!$A$17:$I$100,9,FALSE))</f>
        <v>0</v>
      </c>
      <c r="N18" s="21" t="str">
        <f>IF(ISNA(VLOOKUP($C18,'Aspen Open SS'!$A$17:$I$100,9,FALSE))=TRUE,"0",VLOOKUP($C18,'Aspen Open SS'!$A$17:$I$100,9,FALSE))</f>
        <v>0</v>
      </c>
      <c r="O18" s="21" t="str">
        <f>IF(ISNA(VLOOKUP($C18,'Aspen Open BA'!$A$17:$I$100,9,FALSE))=TRUE,"0",VLOOKUP($C18,'Aspen Open BA'!$A$17:$I$100,9,FALSE))</f>
        <v>0</v>
      </c>
      <c r="P18" s="21">
        <f>IF(ISNA(VLOOKUP($C18,'TT Prov SS'!$A$17:$I$100,9,FALSE))=TRUE,"0",VLOOKUP($C18,'TT Prov SS'!$A$17:$I$100,9,FALSE))</f>
        <v>48</v>
      </c>
      <c r="Q18" s="21">
        <f>IF(ISNA(VLOOKUP($C18,'TT Prov HP'!$A$17:$I$100,9,FALSE))=TRUE,"0",VLOOKUP($C18,'TT Prov HP'!$A$17:$I$100,9,FALSE))</f>
        <v>22</v>
      </c>
      <c r="R18" s="21" t="str">
        <f>IF(ISNA(VLOOKUP($C18,'Calgary NorAm SS'!$A$17:$I$100,9,FALSE))=TRUE,"0",VLOOKUP($C18,'Calgary NorAm SS'!$A$17:$I$100,9,FALSE))</f>
        <v>0</v>
      </c>
      <c r="S18" s="21" t="str">
        <f>IF(ISNA(VLOOKUP($C18,'Calgary NorAm BA'!$A$17:$I$100,9,FALSE))=TRUE,"0",VLOOKUP($C18,'Calgary NorAm BA'!$A$17:$I$100,9,FALSE))</f>
        <v>0</v>
      </c>
      <c r="T18" s="21" t="str">
        <f>IF(ISNA(VLOOKUP($C18,'Calgary NorAm HP'!$A$17:$I$100,9,FALSE))=TRUE,"0",VLOOKUP($C18,'Calgary NorAm HP'!$A$17:$I$100,9,FALSE))</f>
        <v>0</v>
      </c>
      <c r="U18" s="21" t="str">
        <f>IF(ISNA(VLOOKUP($C18,'Park City NorAm BA'!$A$17:$I$100,9,FALSE))=TRUE,"0",VLOOKUP($C18,'Park City NorAm BA'!$A$17:$I$100,9,FALSE))</f>
        <v>0</v>
      </c>
      <c r="V18" s="21" t="str">
        <f>IF(ISNA(VLOOKUP($C18,'Park City NorAm SS d1'!$A$17:$I$100,9,FALSE))=TRUE,"0",VLOOKUP($C18,'Park City NorAm SS d1'!$A$17:$I$100,9,FALSE))</f>
        <v>0</v>
      </c>
      <c r="W18" s="21" t="str">
        <f>IF(ISNA(VLOOKUP($C18,'Park City NorAm SS d2'!$A$17:$I$100,9,FALSE))=TRUE,"0",VLOOKUP($C18,'Park City NorAm SS d2'!$A$17:$I$100,9,FALSE))</f>
        <v>0</v>
      </c>
      <c r="X18" s="21" t="str">
        <f>IF(ISNA(VLOOKUP($C18,'MSLM CC SS'!$A$17:$I$100,9,FALSE))=TRUE,"0",VLOOKUP($C18,'MSLM CC SS'!$A$17:$I$100,9,FALSE))</f>
        <v>0</v>
      </c>
    </row>
    <row r="19" spans="1:24" ht="16" customHeight="1" x14ac:dyDescent="0.15">
      <c r="A19" s="80" t="s">
        <v>55</v>
      </c>
      <c r="B19" s="80" t="s">
        <v>149</v>
      </c>
      <c r="C19" s="85" t="s">
        <v>62</v>
      </c>
      <c r="D19" s="84" t="str">
        <f>IF(ISNA(VLOOKUP($C19,'RPA Caclulations'!$C$6:$K$60,3,FALSE))=TRUE,"0",VLOOKUP($C19,'RPA Caclulations'!$C$6:$K$60,3,FALSE))</f>
        <v>0</v>
      </c>
      <c r="E19" s="21" t="str">
        <f>IF(ISNA(VLOOKUP($C19,'Mt. Sima Canada Cup BA'!$A$17:$I$100,9,FALSE))=TRUE,"0",VLOOKUP($C19,'Mt. Sima Canada Cup BA'!$A$17:$I$100,9,FALSE))</f>
        <v>0</v>
      </c>
      <c r="F19" s="21">
        <f>IF(ISNA(VLOOKUP($C19,'Mt. Sima Canada Cup SS'!$A$17:$I$100,9,FALSE))=TRUE,"0",VLOOKUP($C19,'Mt. Sima Canada Cup SS'!$A$17:$I$100,9,FALSE))</f>
        <v>40</v>
      </c>
      <c r="G19" s="21">
        <f>IF(ISNA(VLOOKUP($C19,'CF TT Day 1'!$A$17:$I$100,9,FALSE))=TRUE,"0",VLOOKUP($C19,'CF TT Day 1'!$A$17:$I$100,9,FALSE))</f>
        <v>4</v>
      </c>
      <c r="H19" s="21">
        <f>IF(ISNA(VLOOKUP($C19,'CF TT Day 2'!$A$17:$I$100,9,FALSE))=TRUE,"0",VLOOKUP($C19,'CF TT Day 2'!$A$17:$I$100,9,FALSE))</f>
        <v>3</v>
      </c>
      <c r="I19" s="21" t="str">
        <f>IF(ISNA(VLOOKUP($C19,'Mammoth NorAM SS'!$A$17:$I$100,9,FALSE))=TRUE,"0",VLOOKUP($C19,'Mammoth NorAM SS'!$A$17:$I$100,9,FALSE))</f>
        <v>0</v>
      </c>
      <c r="J19" s="21">
        <f>IF(ISNA(VLOOKUP($C19,'BVSC TT Day 1'!$A$17:$I$100,9,FALSE))=TRUE,"0",VLOOKUP($C19,'BVSC TT Day 1'!$A$17:$I$100,9,FALSE))</f>
        <v>6</v>
      </c>
      <c r="K19" s="21">
        <f>IF(ISNA(VLOOKUP($C19,'BVSC TT Day 2'!$A$17:$I$100,9,FALSE))=TRUE,"0",VLOOKUP($C19,'BVSC TT Day 2'!$A$17:$I$100,9,FALSE))</f>
        <v>6</v>
      </c>
      <c r="L19" s="21" t="str">
        <f>IF(ISNA(VLOOKUP($C19,'Alpine Groms'!$A$17:$I$100,9,FALSE))=TRUE,"0",VLOOKUP($C19,'Alpine Groms'!$A$17:$I$100,9,FALSE))</f>
        <v>0</v>
      </c>
      <c r="M19" s="21" t="str">
        <f>IF(ISNA(VLOOKUP($C19,'Beaver Groms'!$A$17:$I$100,9,FALSE))=TRUE,"0",VLOOKUP($C19,'Beaver Groms'!$A$17:$I$100,9,FALSE))</f>
        <v>0</v>
      </c>
      <c r="N19" s="21" t="str">
        <f>IF(ISNA(VLOOKUP($C19,'Aspen Open SS'!$A$17:$I$100,9,FALSE))=TRUE,"0",VLOOKUP($C19,'Aspen Open SS'!$A$17:$I$100,9,FALSE))</f>
        <v>0</v>
      </c>
      <c r="O19" s="21" t="str">
        <f>IF(ISNA(VLOOKUP($C19,'Aspen Open BA'!$A$17:$I$100,9,FALSE))=TRUE,"0",VLOOKUP($C19,'Aspen Open BA'!$A$17:$I$100,9,FALSE))</f>
        <v>0</v>
      </c>
      <c r="P19" s="21">
        <f>IF(ISNA(VLOOKUP($C19,'TT Prov SS'!$A$17:$I$100,9,FALSE))=TRUE,"0",VLOOKUP($C19,'TT Prov SS'!$A$17:$I$100,9,FALSE))</f>
        <v>52</v>
      </c>
      <c r="Q19" s="21" t="str">
        <f>IF(ISNA(VLOOKUP($C19,'TT Prov HP'!$A$17:$I$100,9,FALSE))=TRUE,"0",VLOOKUP($C19,'TT Prov HP'!$A$17:$I$100,9,FALSE))</f>
        <v>0</v>
      </c>
      <c r="R19" s="21" t="str">
        <f>IF(ISNA(VLOOKUP($C19,'Calgary NorAm SS'!$A$17:$I$100,9,FALSE))=TRUE,"0",VLOOKUP($C19,'Calgary NorAm SS'!$A$17:$I$100,9,FALSE))</f>
        <v>0</v>
      </c>
      <c r="S19" s="21" t="str">
        <f>IF(ISNA(VLOOKUP($C19,'Calgary NorAm BA'!$A$17:$I$100,9,FALSE))=TRUE,"0",VLOOKUP($C19,'Calgary NorAm BA'!$A$17:$I$100,9,FALSE))</f>
        <v>0</v>
      </c>
      <c r="T19" s="21" t="str">
        <f>IF(ISNA(VLOOKUP($C19,'Calgary NorAm HP'!$A$17:$I$100,9,FALSE))=TRUE,"0",VLOOKUP($C19,'Calgary NorAm HP'!$A$17:$I$100,9,FALSE))</f>
        <v>0</v>
      </c>
      <c r="U19" s="21" t="str">
        <f>IF(ISNA(VLOOKUP($C19,'Park City NorAm BA'!$A$17:$I$100,9,FALSE))=TRUE,"0",VLOOKUP($C19,'Park City NorAm BA'!$A$17:$I$100,9,FALSE))</f>
        <v>0</v>
      </c>
      <c r="V19" s="21" t="str">
        <f>IF(ISNA(VLOOKUP($C19,'Park City NorAm SS d1'!$A$17:$I$100,9,FALSE))=TRUE,"0",VLOOKUP($C19,'Park City NorAm SS d1'!$A$17:$I$100,9,FALSE))</f>
        <v>0</v>
      </c>
      <c r="W19" s="21" t="str">
        <f>IF(ISNA(VLOOKUP($C19,'Park City NorAm SS d2'!$A$17:$I$100,9,FALSE))=TRUE,"0",VLOOKUP($C19,'Park City NorAm SS d2'!$A$17:$I$100,9,FALSE))</f>
        <v>0</v>
      </c>
      <c r="X19" s="21" t="str">
        <f>IF(ISNA(VLOOKUP($C19,'MSLM CC SS'!$A$17:$I$100,9,FALSE))=TRUE,"0",VLOOKUP($C19,'MSLM CC SS'!$A$17:$I$100,9,FALSE))</f>
        <v>0</v>
      </c>
    </row>
    <row r="20" spans="1:24" ht="16" customHeight="1" x14ac:dyDescent="0.15">
      <c r="A20" s="80" t="s">
        <v>55</v>
      </c>
      <c r="B20" s="80" t="s">
        <v>148</v>
      </c>
      <c r="C20" s="85" t="s">
        <v>69</v>
      </c>
      <c r="D20" s="84">
        <f>IF(ISNA(VLOOKUP($C20,'RPA Caclulations'!$C$6:$K$60,3,FALSE))=TRUE,"0",VLOOKUP($C20,'RPA Caclulations'!$C$6:$K$60,3,FALSE))</f>
        <v>9</v>
      </c>
      <c r="E20" s="21" t="str">
        <f>IF(ISNA(VLOOKUP($C20,'Mt. Sima Canada Cup BA'!$A$17:$I$100,9,FALSE))=TRUE,"0",VLOOKUP($C20,'Mt. Sima Canada Cup BA'!$A$17:$I$100,9,FALSE))</f>
        <v>0</v>
      </c>
      <c r="F20" s="21" t="str">
        <f>IF(ISNA(VLOOKUP($C20,'Mt. Sima Canada Cup SS'!$A$17:$I$100,9,FALSE))=TRUE,"0",VLOOKUP($C20,'Mt. Sima Canada Cup SS'!$A$17:$I$100,9,FALSE))</f>
        <v>0</v>
      </c>
      <c r="G20" s="21">
        <f>IF(ISNA(VLOOKUP($C20,'CF TT Day 1'!$A$17:$I$100,9,FALSE))=TRUE,"0",VLOOKUP($C20,'CF TT Day 1'!$A$17:$I$100,9,FALSE))</f>
        <v>5</v>
      </c>
      <c r="H20" s="21">
        <f>IF(ISNA(VLOOKUP($C20,'CF TT Day 2'!$A$17:$I$100,9,FALSE))=TRUE,"0",VLOOKUP($C20,'CF TT Day 2'!$A$17:$I$100,9,FALSE))</f>
        <v>4</v>
      </c>
      <c r="I20" s="21" t="str">
        <f>IF(ISNA(VLOOKUP($C20,'Mammoth NorAM SS'!$A$17:$I$100,9,FALSE))=TRUE,"0",VLOOKUP($C20,'Mammoth NorAM SS'!$A$17:$I$100,9,FALSE))</f>
        <v>0</v>
      </c>
      <c r="J20" s="21">
        <f>IF(ISNA(VLOOKUP($C20,'BVSC TT Day 1'!$A$17:$I$100,9,FALSE))=TRUE,"0",VLOOKUP($C20,'BVSC TT Day 1'!$A$17:$I$100,9,FALSE))</f>
        <v>8</v>
      </c>
      <c r="K20" s="21">
        <f>IF(ISNA(VLOOKUP($C20,'BVSC TT Day 2'!$A$17:$I$100,9,FALSE))=TRUE,"0",VLOOKUP($C20,'BVSC TT Day 2'!$A$17:$I$100,9,FALSE))</f>
        <v>15</v>
      </c>
      <c r="L20" s="21" t="str">
        <f>IF(ISNA(VLOOKUP($C20,'Alpine Groms'!$A$17:$I$100,9,FALSE))=TRUE,"0",VLOOKUP($C20,'Alpine Groms'!$A$17:$I$100,9,FALSE))</f>
        <v>0</v>
      </c>
      <c r="M20" s="21" t="str">
        <f>IF(ISNA(VLOOKUP($C20,'Beaver Groms'!$A$17:$I$100,9,FALSE))=TRUE,"0",VLOOKUP($C20,'Beaver Groms'!$A$17:$I$100,9,FALSE))</f>
        <v>0</v>
      </c>
      <c r="N20" s="21" t="str">
        <f>IF(ISNA(VLOOKUP($C20,'Aspen Open SS'!$A$17:$I$100,9,FALSE))=TRUE,"0",VLOOKUP($C20,'Aspen Open SS'!$A$17:$I$100,9,FALSE))</f>
        <v>0</v>
      </c>
      <c r="O20" s="21" t="str">
        <f>IF(ISNA(VLOOKUP($C20,'Aspen Open BA'!$A$17:$I$100,9,FALSE))=TRUE,"0",VLOOKUP($C20,'Aspen Open BA'!$A$17:$I$100,9,FALSE))</f>
        <v>0</v>
      </c>
      <c r="P20" s="21">
        <f>IF(ISNA(VLOOKUP($C20,'TT Prov SS'!$A$17:$I$100,9,FALSE))=TRUE,"0",VLOOKUP($C20,'TT Prov SS'!$A$17:$I$100,9,FALSE))</f>
        <v>8</v>
      </c>
      <c r="Q20" s="21">
        <f>IF(ISNA(VLOOKUP($C20,'TT Prov HP'!$A$17:$I$100,9,FALSE))=TRUE,"0",VLOOKUP($C20,'TT Prov HP'!$A$17:$I$100,9,FALSE))</f>
        <v>12</v>
      </c>
      <c r="R20" s="21" t="str">
        <f>IF(ISNA(VLOOKUP($C20,'Calgary NorAm SS'!$A$17:$I$100,9,FALSE))=TRUE,"0",VLOOKUP($C20,'Calgary NorAm SS'!$A$17:$I$100,9,FALSE))</f>
        <v>0</v>
      </c>
      <c r="S20" s="21" t="str">
        <f>IF(ISNA(VLOOKUP($C20,'Calgary NorAm BA'!$A$17:$I$100,9,FALSE))=TRUE,"0",VLOOKUP($C20,'Calgary NorAm BA'!$A$17:$I$100,9,FALSE))</f>
        <v>0</v>
      </c>
      <c r="T20" s="21" t="str">
        <f>IF(ISNA(VLOOKUP($C20,'Calgary NorAm HP'!$A$17:$I$100,9,FALSE))=TRUE,"0",VLOOKUP($C20,'Calgary NorAm HP'!$A$17:$I$100,9,FALSE))</f>
        <v>0</v>
      </c>
      <c r="U20" s="21" t="str">
        <f>IF(ISNA(VLOOKUP($C20,'Park City NorAm BA'!$A$17:$I$100,9,FALSE))=TRUE,"0",VLOOKUP($C20,'Park City NorAm BA'!$A$17:$I$100,9,FALSE))</f>
        <v>0</v>
      </c>
      <c r="V20" s="21" t="str">
        <f>IF(ISNA(VLOOKUP($C20,'Park City NorAm SS d1'!$A$17:$I$100,9,FALSE))=TRUE,"0",VLOOKUP($C20,'Park City NorAm SS d1'!$A$17:$I$100,9,FALSE))</f>
        <v>0</v>
      </c>
      <c r="W20" s="21" t="str">
        <f>IF(ISNA(VLOOKUP($C20,'Park City NorAm SS d2'!$A$17:$I$100,9,FALSE))=TRUE,"0",VLOOKUP($C20,'Park City NorAm SS d2'!$A$17:$I$100,9,FALSE))</f>
        <v>0</v>
      </c>
      <c r="X20" s="21" t="str">
        <f>IF(ISNA(VLOOKUP($C20,'MSLM CC SS'!$A$17:$I$100,9,FALSE))=TRUE,"0",VLOOKUP($C20,'MSLM CC SS'!$A$17:$I$100,9,FALSE))</f>
        <v>0</v>
      </c>
    </row>
    <row r="21" spans="1:24" ht="16" customHeight="1" x14ac:dyDescent="0.15">
      <c r="A21" s="80" t="s">
        <v>55</v>
      </c>
      <c r="B21" s="80" t="s">
        <v>148</v>
      </c>
      <c r="C21" s="87" t="s">
        <v>67</v>
      </c>
      <c r="D21" s="84">
        <f>IF(ISNA(VLOOKUP($C21,'RPA Caclulations'!$C$6:$K$60,3,FALSE))=TRUE,"0",VLOOKUP($C21,'RPA Caclulations'!$C$6:$K$60,3,FALSE))</f>
        <v>10</v>
      </c>
      <c r="E21" s="21" t="str">
        <f>IF(ISNA(VLOOKUP($C21,'Mt. Sima Canada Cup BA'!$A$17:$I$100,9,FALSE))=TRUE,"0",VLOOKUP($C21,'Mt. Sima Canada Cup BA'!$A$17:$I$100,9,FALSE))</f>
        <v>0</v>
      </c>
      <c r="F21" s="21" t="str">
        <f>IF(ISNA(VLOOKUP($C21,'Mt. Sima Canada Cup SS'!$A$17:$I$100,9,FALSE))=TRUE,"0",VLOOKUP($C21,'Mt. Sima Canada Cup SS'!$A$17:$I$100,9,FALSE))</f>
        <v>0</v>
      </c>
      <c r="G21" s="21">
        <f>IF(ISNA(VLOOKUP($C21,'CF TT Day 1'!$A$17:$I$100,9,FALSE))=TRUE,"0",VLOOKUP($C21,'CF TT Day 1'!$A$17:$I$100,9,FALSE))</f>
        <v>1</v>
      </c>
      <c r="H21" s="21">
        <f>IF(ISNA(VLOOKUP($C21,'CF TT Day 2'!$A$17:$I$100,9,FALSE))=TRUE,"0",VLOOKUP($C21,'CF TT Day 2'!$A$17:$I$100,9,FALSE))</f>
        <v>14</v>
      </c>
      <c r="I21" s="21" t="str">
        <f>IF(ISNA(VLOOKUP($C21,'Mammoth NorAM SS'!$A$17:$I$100,9,FALSE))=TRUE,"0",VLOOKUP($C21,'Mammoth NorAM SS'!$A$17:$I$100,9,FALSE))</f>
        <v>0</v>
      </c>
      <c r="J21" s="21">
        <f>IF(ISNA(VLOOKUP($C21,'BVSC TT Day 1'!$A$17:$I$100,9,FALSE))=TRUE,"0",VLOOKUP($C21,'BVSC TT Day 1'!$A$17:$I$100,9,FALSE))</f>
        <v>20</v>
      </c>
      <c r="K21" s="21">
        <f>IF(ISNA(VLOOKUP($C21,'BVSC TT Day 2'!$A$17:$I$100,9,FALSE))=TRUE,"0",VLOOKUP($C21,'BVSC TT Day 2'!$A$17:$I$100,9,FALSE))</f>
        <v>17</v>
      </c>
      <c r="L21" s="21" t="str">
        <f>IF(ISNA(VLOOKUP($C21,'Alpine Groms'!$A$17:$I$100,9,FALSE))=TRUE,"0",VLOOKUP($C21,'Alpine Groms'!$A$17:$I$100,9,FALSE))</f>
        <v>0</v>
      </c>
      <c r="M21" s="21" t="str">
        <f>IF(ISNA(VLOOKUP($C21,'Beaver Groms'!$A$17:$I$100,9,FALSE))=TRUE,"0",VLOOKUP($C21,'Beaver Groms'!$A$17:$I$100,9,FALSE))</f>
        <v>0</v>
      </c>
      <c r="N21" s="21" t="str">
        <f>IF(ISNA(VLOOKUP($C21,'Aspen Open SS'!$A$17:$I$100,9,FALSE))=TRUE,"0",VLOOKUP($C21,'Aspen Open SS'!$A$17:$I$100,9,FALSE))</f>
        <v>0</v>
      </c>
      <c r="O21" s="21" t="str">
        <f>IF(ISNA(VLOOKUP($C21,'Aspen Open BA'!$A$17:$I$100,9,FALSE))=TRUE,"0",VLOOKUP($C21,'Aspen Open BA'!$A$17:$I$100,9,FALSE))</f>
        <v>0</v>
      </c>
      <c r="P21" s="21">
        <f>IF(ISNA(VLOOKUP($C21,'TT Prov SS'!$A$17:$I$100,9,FALSE))=TRUE,"0",VLOOKUP($C21,'TT Prov SS'!$A$17:$I$100,9,FALSE))</f>
        <v>15</v>
      </c>
      <c r="Q21" s="21">
        <f>IF(ISNA(VLOOKUP($C21,'TT Prov HP'!$A$17:$I$100,9,FALSE))=TRUE,"0",VLOOKUP($C21,'TT Prov HP'!$A$17:$I$100,9,FALSE))</f>
        <v>7</v>
      </c>
      <c r="R21" s="21" t="str">
        <f>IF(ISNA(VLOOKUP($C21,'Calgary NorAm SS'!$A$17:$I$100,9,FALSE))=TRUE,"0",VLOOKUP($C21,'Calgary NorAm SS'!$A$17:$I$100,9,FALSE))</f>
        <v>0</v>
      </c>
      <c r="S21" s="21" t="str">
        <f>IF(ISNA(VLOOKUP($C21,'Calgary NorAm BA'!$A$17:$I$100,9,FALSE))=TRUE,"0",VLOOKUP($C21,'Calgary NorAm BA'!$A$17:$I$100,9,FALSE))</f>
        <v>0</v>
      </c>
      <c r="T21" s="21" t="str">
        <f>IF(ISNA(VLOOKUP($C21,'Calgary NorAm HP'!$A$17:$I$100,9,FALSE))=TRUE,"0",VLOOKUP($C21,'Calgary NorAm HP'!$A$17:$I$100,9,FALSE))</f>
        <v>0</v>
      </c>
      <c r="U21" s="21" t="str">
        <f>IF(ISNA(VLOOKUP($C21,'Park City NorAm BA'!$A$17:$I$100,9,FALSE))=TRUE,"0",VLOOKUP($C21,'Park City NorAm BA'!$A$17:$I$100,9,FALSE))</f>
        <v>0</v>
      </c>
      <c r="V21" s="21" t="str">
        <f>IF(ISNA(VLOOKUP($C21,'Park City NorAm SS d1'!$A$17:$I$100,9,FALSE))=TRUE,"0",VLOOKUP($C21,'Park City NorAm SS d1'!$A$17:$I$100,9,FALSE))</f>
        <v>0</v>
      </c>
      <c r="W21" s="21" t="str">
        <f>IF(ISNA(VLOOKUP($C21,'Park City NorAm SS d2'!$A$17:$I$100,9,FALSE))=TRUE,"0",VLOOKUP($C21,'Park City NorAm SS d2'!$A$17:$I$100,9,FALSE))</f>
        <v>0</v>
      </c>
      <c r="X21" s="21" t="str">
        <f>IF(ISNA(VLOOKUP($C21,'MSLM CC SS'!$A$17:$I$100,9,FALSE))=TRUE,"0",VLOOKUP($C21,'MSLM CC SS'!$A$17:$I$100,9,FALSE))</f>
        <v>0</v>
      </c>
    </row>
    <row r="22" spans="1:24" ht="16" customHeight="1" x14ac:dyDescent="0.15">
      <c r="A22" s="80" t="s">
        <v>44</v>
      </c>
      <c r="B22" s="80" t="s">
        <v>149</v>
      </c>
      <c r="C22" s="87" t="s">
        <v>71</v>
      </c>
      <c r="D22" s="84" t="str">
        <f>IF(ISNA(VLOOKUP($C22,'RPA Caclulations'!$C$6:$K$60,3,FALSE))=TRUE,"0",VLOOKUP($C22,'RPA Caclulations'!$C$6:$K$60,3,FALSE))</f>
        <v>0</v>
      </c>
      <c r="E22" s="21" t="str">
        <f>IF(ISNA(VLOOKUP($C22,'Mt. Sima Canada Cup BA'!$A$17:$I$100,9,FALSE))=TRUE,"0",VLOOKUP($C22,'Mt. Sima Canada Cup BA'!$A$17:$I$100,9,FALSE))</f>
        <v>0</v>
      </c>
      <c r="F22" s="21" t="str">
        <f>IF(ISNA(VLOOKUP($C22,'Mt. Sima Canada Cup SS'!$A$17:$I$100,9,FALSE))=TRUE,"0",VLOOKUP($C22,'Mt. Sima Canada Cup SS'!$A$17:$I$100,9,FALSE))</f>
        <v>0</v>
      </c>
      <c r="G22" s="21">
        <f>IF(ISNA(VLOOKUP($C22,'CF TT Day 1'!$A$17:$I$100,9,FALSE))=TRUE,"0",VLOOKUP($C22,'CF TT Day 1'!$A$17:$I$100,9,FALSE))</f>
        <v>9</v>
      </c>
      <c r="H22" s="21">
        <f>IF(ISNA(VLOOKUP($C22,'CF TT Day 2'!$A$17:$I$100,9,FALSE))=TRUE,"0",VLOOKUP($C22,'CF TT Day 2'!$A$17:$I$100,9,FALSE))</f>
        <v>22</v>
      </c>
      <c r="I22" s="21" t="str">
        <f>IF(ISNA(VLOOKUP($C22,'Mammoth NorAM SS'!$A$17:$I$100,9,FALSE))=TRUE,"0",VLOOKUP($C22,'Mammoth NorAM SS'!$A$17:$I$100,9,FALSE))</f>
        <v>0</v>
      </c>
      <c r="J22" s="21">
        <f>IF(ISNA(VLOOKUP($C22,'BVSC TT Day 1'!$A$17:$I$100,9,FALSE))=TRUE,"0",VLOOKUP($C22,'BVSC TT Day 1'!$A$17:$I$100,9,FALSE))</f>
        <v>5</v>
      </c>
      <c r="K22" s="21">
        <f>IF(ISNA(VLOOKUP($C22,'BVSC TT Day 2'!$A$17:$I$100,9,FALSE))=TRUE,"0",VLOOKUP($C22,'BVSC TT Day 2'!$A$17:$I$100,9,FALSE))</f>
        <v>3</v>
      </c>
      <c r="L22" s="21" t="str">
        <f>IF(ISNA(VLOOKUP($C22,'Alpine Groms'!$A$17:$I$100,9,FALSE))=TRUE,"0",VLOOKUP($C22,'Alpine Groms'!$A$17:$I$100,9,FALSE))</f>
        <v>0</v>
      </c>
      <c r="M22" s="21" t="str">
        <f>IF(ISNA(VLOOKUP($C22,'Beaver Groms'!$A$17:$I$100,9,FALSE))=TRUE,"0",VLOOKUP($C22,'Beaver Groms'!$A$17:$I$100,9,FALSE))</f>
        <v>0</v>
      </c>
      <c r="N22" s="21" t="str">
        <f>IF(ISNA(VLOOKUP($C22,'Aspen Open SS'!$A$17:$I$100,9,FALSE))=TRUE,"0",VLOOKUP($C22,'Aspen Open SS'!$A$17:$I$100,9,FALSE))</f>
        <v>0</v>
      </c>
      <c r="O22" s="21" t="str">
        <f>IF(ISNA(VLOOKUP($C22,'Aspen Open BA'!$A$17:$I$100,9,FALSE))=TRUE,"0",VLOOKUP($C22,'Aspen Open BA'!$A$17:$I$100,9,FALSE))</f>
        <v>0</v>
      </c>
      <c r="P22" s="21">
        <f>IF(ISNA(VLOOKUP($C22,'TT Prov SS'!$A$17:$I$100,9,FALSE))=TRUE,"0",VLOOKUP($C22,'TT Prov SS'!$A$17:$I$100,9,FALSE))</f>
        <v>10</v>
      </c>
      <c r="Q22" s="21">
        <f>IF(ISNA(VLOOKUP($C22,'TT Prov HP'!$A$17:$I$100,9,FALSE))=TRUE,"0",VLOOKUP($C22,'TT Prov HP'!$A$17:$I$100,9,FALSE))</f>
        <v>9</v>
      </c>
      <c r="R22" s="21" t="str">
        <f>IF(ISNA(VLOOKUP($C22,'Calgary NorAm SS'!$A$17:$I$100,9,FALSE))=TRUE,"0",VLOOKUP($C22,'Calgary NorAm SS'!$A$17:$I$100,9,FALSE))</f>
        <v>0</v>
      </c>
      <c r="S22" s="21" t="str">
        <f>IF(ISNA(VLOOKUP($C22,'Calgary NorAm BA'!$A$17:$I$100,9,FALSE))=TRUE,"0",VLOOKUP($C22,'Calgary NorAm BA'!$A$17:$I$100,9,FALSE))</f>
        <v>0</v>
      </c>
      <c r="T22" s="21" t="str">
        <f>IF(ISNA(VLOOKUP($C22,'Calgary NorAm HP'!$A$17:$I$100,9,FALSE))=TRUE,"0",VLOOKUP($C22,'Calgary NorAm HP'!$A$17:$I$100,9,FALSE))</f>
        <v>0</v>
      </c>
      <c r="U22" s="21" t="str">
        <f>IF(ISNA(VLOOKUP($C22,'Park City NorAm BA'!$A$17:$I$100,9,FALSE))=TRUE,"0",VLOOKUP($C22,'Park City NorAm BA'!$A$17:$I$100,9,FALSE))</f>
        <v>0</v>
      </c>
      <c r="V22" s="21" t="str">
        <f>IF(ISNA(VLOOKUP($C22,'Park City NorAm SS d1'!$A$17:$I$100,9,FALSE))=TRUE,"0",VLOOKUP($C22,'Park City NorAm SS d1'!$A$17:$I$100,9,FALSE))</f>
        <v>0</v>
      </c>
      <c r="W22" s="21" t="str">
        <f>IF(ISNA(VLOOKUP($C22,'Park City NorAm SS d2'!$A$17:$I$100,9,FALSE))=TRUE,"0",VLOOKUP($C22,'Park City NorAm SS d2'!$A$17:$I$100,9,FALSE))</f>
        <v>0</v>
      </c>
      <c r="X22" s="21" t="str">
        <f>IF(ISNA(VLOOKUP($C22,'MSLM CC SS'!$A$17:$I$100,9,FALSE))=TRUE,"0",VLOOKUP($C22,'MSLM CC SS'!$A$17:$I$100,9,FALSE))</f>
        <v>0</v>
      </c>
    </row>
    <row r="23" spans="1:24" ht="16" customHeight="1" x14ac:dyDescent="0.15">
      <c r="A23" s="80" t="s">
        <v>59</v>
      </c>
      <c r="B23" s="80" t="s">
        <v>149</v>
      </c>
      <c r="C23" s="85" t="s">
        <v>50</v>
      </c>
      <c r="D23" s="84" t="str">
        <f>IF(ISNA(VLOOKUP($C23,'RPA Caclulations'!$C$6:$K$60,3,FALSE))=TRUE,"0",VLOOKUP($C23,'RPA Caclulations'!$C$6:$K$60,3,FALSE))</f>
        <v>0</v>
      </c>
      <c r="E23" s="21">
        <f>IF(ISNA(VLOOKUP($C23,'Mt. Sima Canada Cup BA'!$A$17:$I$100,9,FALSE))=TRUE,"0",VLOOKUP($C23,'Mt. Sima Canada Cup BA'!$A$17:$I$100,9,FALSE))</f>
        <v>19</v>
      </c>
      <c r="F23" s="21" t="str">
        <f>IF(ISNA(VLOOKUP($C23,'Mt. Sima Canada Cup SS'!$A$17:$I$100,9,FALSE))=TRUE,"0",VLOOKUP($C23,'Mt. Sima Canada Cup SS'!$A$17:$I$100,9,FALSE))</f>
        <v>0</v>
      </c>
      <c r="G23" s="21" t="str">
        <f>IF(ISNA(VLOOKUP($C23,'CF TT Day 1'!$A$17:$I$100,9,FALSE))=TRUE,"0",VLOOKUP($C23,'CF TT Day 1'!$A$17:$I$100,9,FALSE))</f>
        <v>0</v>
      </c>
      <c r="H23" s="21" t="str">
        <f>IF(ISNA(VLOOKUP($C23,'CF TT Day 2'!$A$17:$I$100,9,FALSE))=TRUE,"0",VLOOKUP($C23,'CF TT Day 2'!$A$17:$I$100,9,FALSE))</f>
        <v>0</v>
      </c>
      <c r="I23" s="21" t="str">
        <f>IF(ISNA(VLOOKUP($C23,'Mammoth NorAM SS'!$A$17:$I$100,9,FALSE))=TRUE,"0",VLOOKUP($C23,'Mammoth NorAM SS'!$A$17:$I$100,9,FALSE))</f>
        <v>0</v>
      </c>
      <c r="J23" s="21" t="str">
        <f>IF(ISNA(VLOOKUP($C23,'BVSC TT Day 1'!$A$17:$I$100,9,FALSE))=TRUE,"0",VLOOKUP($C23,'BVSC TT Day 1'!$A$17:$I$100,9,FALSE))</f>
        <v>0</v>
      </c>
      <c r="K23" s="21" t="str">
        <f>IF(ISNA(VLOOKUP($C23,'BVSC TT Day 2'!$A$17:$I$100,9,FALSE))=TRUE,"0",VLOOKUP($C23,'BVSC TT Day 2'!$A$17:$I$100,9,FALSE))</f>
        <v>0</v>
      </c>
      <c r="L23" s="21" t="str">
        <f>IF(ISNA(VLOOKUP($C23,'Alpine Groms'!$A$17:$I$100,9,FALSE))=TRUE,"0",VLOOKUP($C23,'Alpine Groms'!$A$17:$I$100,9,FALSE))</f>
        <v>0</v>
      </c>
      <c r="M23" s="21" t="str">
        <f>IF(ISNA(VLOOKUP($C23,'Beaver Groms'!$A$17:$I$100,9,FALSE))=TRUE,"0",VLOOKUP($C23,'Beaver Groms'!$A$17:$I$100,9,FALSE))</f>
        <v>0</v>
      </c>
      <c r="N23" s="21">
        <f>IF(ISNA(VLOOKUP($C23,'Aspen Open SS'!$A$17:$I$100,9,FALSE))=TRUE,"0",VLOOKUP($C23,'Aspen Open SS'!$A$17:$I$100,9,FALSE))</f>
        <v>16</v>
      </c>
      <c r="O23" s="21" t="str">
        <f>IF(ISNA(VLOOKUP($C23,'Aspen Open BA'!$A$17:$I$100,9,FALSE))=TRUE,"0",VLOOKUP($C23,'Aspen Open BA'!$A$17:$I$100,9,FALSE))</f>
        <v>0</v>
      </c>
      <c r="P23" s="21" t="str">
        <f>IF(ISNA(VLOOKUP($C23,'TT Prov SS'!$A$17:$I$100,9,FALSE))=TRUE,"0",VLOOKUP($C23,'TT Prov SS'!$A$17:$I$100,9,FALSE))</f>
        <v>0</v>
      </c>
      <c r="Q23" s="21" t="str">
        <f>IF(ISNA(VLOOKUP($C23,'TT Prov HP'!$A$17:$I$100,9,FALSE))=TRUE,"0",VLOOKUP($C23,'TT Prov HP'!$A$17:$I$100,9,FALSE))</f>
        <v>0</v>
      </c>
      <c r="R23" s="21" t="str">
        <f>IF(ISNA(VLOOKUP($C23,'Calgary NorAm SS'!$A$17:$I$100,9,FALSE))=TRUE,"0",VLOOKUP($C23,'Calgary NorAm SS'!$A$17:$I$100,9,FALSE))</f>
        <v>0</v>
      </c>
      <c r="S23" s="21" t="str">
        <f>IF(ISNA(VLOOKUP($C23,'Calgary NorAm BA'!$A$17:$I$100,9,FALSE))=TRUE,"0",VLOOKUP($C23,'Calgary NorAm BA'!$A$17:$I$100,9,FALSE))</f>
        <v>0</v>
      </c>
      <c r="T23" s="21" t="str">
        <f>IF(ISNA(VLOOKUP($C23,'Calgary NorAm HP'!$A$17:$I$100,9,FALSE))=TRUE,"0",VLOOKUP($C23,'Calgary NorAm HP'!$A$17:$I$100,9,FALSE))</f>
        <v>0</v>
      </c>
      <c r="U23" s="21" t="str">
        <f>IF(ISNA(VLOOKUP($C23,'Park City NorAm BA'!$A$17:$I$100,9,FALSE))=TRUE,"0",VLOOKUP($C23,'Park City NorAm BA'!$A$17:$I$100,9,FALSE))</f>
        <v>0</v>
      </c>
      <c r="V23" s="21" t="str">
        <f>IF(ISNA(VLOOKUP($C23,'Park City NorAm SS d1'!$A$17:$I$100,9,FALSE))=TRUE,"0",VLOOKUP($C23,'Park City NorAm SS d1'!$A$17:$I$100,9,FALSE))</f>
        <v>0</v>
      </c>
      <c r="W23" s="21" t="str">
        <f>IF(ISNA(VLOOKUP($C23,'Park City NorAm SS d2'!$A$17:$I$100,9,FALSE))=TRUE,"0",VLOOKUP($C23,'Park City NorAm SS d2'!$A$17:$I$100,9,FALSE))</f>
        <v>0</v>
      </c>
      <c r="X23" s="21" t="str">
        <f>IF(ISNA(VLOOKUP($C23,'MSLM CC SS'!$A$17:$I$100,9,FALSE))=TRUE,"0",VLOOKUP($C23,'MSLM CC SS'!$A$17:$I$100,9,FALSE))</f>
        <v>0</v>
      </c>
    </row>
    <row r="24" spans="1:24" ht="16" customHeight="1" x14ac:dyDescent="0.15">
      <c r="A24" s="80" t="s">
        <v>44</v>
      </c>
      <c r="B24" s="80" t="s">
        <v>146</v>
      </c>
      <c r="C24" s="85" t="s">
        <v>72</v>
      </c>
      <c r="D24" s="84">
        <f>IF(ISNA(VLOOKUP($C24,'RPA Caclulations'!$C$6:$K$60,3,FALSE))=TRUE,"0",VLOOKUP($C24,'RPA Caclulations'!$C$6:$K$60,3,FALSE))</f>
        <v>11</v>
      </c>
      <c r="E24" s="21" t="str">
        <f>IF(ISNA(VLOOKUP($C24,'Mt. Sima Canada Cup BA'!$A$17:$I$100,9,FALSE))=TRUE,"0",VLOOKUP($C24,'Mt. Sima Canada Cup BA'!$A$17:$I$100,9,FALSE))</f>
        <v>0</v>
      </c>
      <c r="F24" s="21" t="str">
        <f>IF(ISNA(VLOOKUP($C24,'Mt. Sima Canada Cup SS'!$A$17:$I$100,9,FALSE))=TRUE,"0",VLOOKUP($C24,'Mt. Sima Canada Cup SS'!$A$17:$I$100,9,FALSE))</f>
        <v>0</v>
      </c>
      <c r="G24" s="21">
        <f>IF(ISNA(VLOOKUP($C24,'CF TT Day 1'!$A$17:$I$100,9,FALSE))=TRUE,"0",VLOOKUP($C24,'CF TT Day 1'!$A$17:$I$100,9,FALSE))</f>
        <v>8</v>
      </c>
      <c r="H24" s="21">
        <f>IF(ISNA(VLOOKUP($C24,'CF TT Day 2'!$A$17:$I$100,9,FALSE))=TRUE,"0",VLOOKUP($C24,'CF TT Day 2'!$A$17:$I$100,9,FALSE))</f>
        <v>23</v>
      </c>
      <c r="I24" s="21" t="str">
        <f>IF(ISNA(VLOOKUP($C24,'Mammoth NorAM SS'!$A$17:$I$100,9,FALSE))=TRUE,"0",VLOOKUP($C24,'Mammoth NorAM SS'!$A$17:$I$100,9,FALSE))</f>
        <v>0</v>
      </c>
      <c r="J24" s="21">
        <f>IF(ISNA(VLOOKUP($C24,'BVSC TT Day 1'!$A$17:$I$100,9,FALSE))=TRUE,"0",VLOOKUP($C24,'BVSC TT Day 1'!$A$17:$I$100,9,FALSE))</f>
        <v>11</v>
      </c>
      <c r="K24" s="21">
        <f>IF(ISNA(VLOOKUP($C24,'BVSC TT Day 2'!$A$17:$I$100,9,FALSE))=TRUE,"0",VLOOKUP($C24,'BVSC TT Day 2'!$A$17:$I$100,9,FALSE))</f>
        <v>13</v>
      </c>
      <c r="L24" s="21" t="str">
        <f>IF(ISNA(VLOOKUP($C24,'Alpine Groms'!$A$17:$I$100,9,FALSE))=TRUE,"0",VLOOKUP($C24,'Alpine Groms'!$A$17:$I$100,9,FALSE))</f>
        <v>0</v>
      </c>
      <c r="M24" s="21" t="str">
        <f>IF(ISNA(VLOOKUP($C24,'Beaver Groms'!$A$17:$I$100,9,FALSE))=TRUE,"0",VLOOKUP($C24,'Beaver Groms'!$A$17:$I$100,9,FALSE))</f>
        <v>0</v>
      </c>
      <c r="N24" s="21" t="str">
        <f>IF(ISNA(VLOOKUP($C24,'Aspen Open SS'!$A$17:$I$100,9,FALSE))=TRUE,"0",VLOOKUP($C24,'Aspen Open SS'!$A$17:$I$100,9,FALSE))</f>
        <v>0</v>
      </c>
      <c r="O24" s="21" t="str">
        <f>IF(ISNA(VLOOKUP($C24,'Aspen Open BA'!$A$17:$I$100,9,FALSE))=TRUE,"0",VLOOKUP($C24,'Aspen Open BA'!$A$17:$I$100,9,FALSE))</f>
        <v>0</v>
      </c>
      <c r="P24" s="21">
        <f>IF(ISNA(VLOOKUP($C24,'TT Prov SS'!$A$17:$I$100,9,FALSE))=TRUE,"0",VLOOKUP($C24,'TT Prov SS'!$A$17:$I$100,9,FALSE))</f>
        <v>12</v>
      </c>
      <c r="Q24" s="21">
        <f>IF(ISNA(VLOOKUP($C24,'TT Prov HP'!$A$17:$I$100,9,FALSE))=TRUE,"0",VLOOKUP($C24,'TT Prov HP'!$A$17:$I$100,9,FALSE))</f>
        <v>5</v>
      </c>
      <c r="R24" s="21" t="str">
        <f>IF(ISNA(VLOOKUP($C24,'Calgary NorAm SS'!$A$17:$I$100,9,FALSE))=TRUE,"0",VLOOKUP($C24,'Calgary NorAm SS'!$A$17:$I$100,9,FALSE))</f>
        <v>0</v>
      </c>
      <c r="S24" s="21" t="str">
        <f>IF(ISNA(VLOOKUP($C24,'Calgary NorAm BA'!$A$17:$I$100,9,FALSE))=TRUE,"0",VLOOKUP($C24,'Calgary NorAm BA'!$A$17:$I$100,9,FALSE))</f>
        <v>0</v>
      </c>
      <c r="T24" s="21" t="str">
        <f>IF(ISNA(VLOOKUP($C24,'Calgary NorAm HP'!$A$17:$I$100,9,FALSE))=TRUE,"0",VLOOKUP($C24,'Calgary NorAm HP'!$A$17:$I$100,9,FALSE))</f>
        <v>0</v>
      </c>
      <c r="U24" s="21" t="str">
        <f>IF(ISNA(VLOOKUP($C24,'Park City NorAm BA'!$A$17:$I$100,9,FALSE))=TRUE,"0",VLOOKUP($C24,'Park City NorAm BA'!$A$17:$I$100,9,FALSE))</f>
        <v>0</v>
      </c>
      <c r="V24" s="21" t="str">
        <f>IF(ISNA(VLOOKUP($C24,'Park City NorAm SS d1'!$A$17:$I$100,9,FALSE))=TRUE,"0",VLOOKUP($C24,'Park City NorAm SS d1'!$A$17:$I$100,9,FALSE))</f>
        <v>0</v>
      </c>
      <c r="W24" s="21" t="str">
        <f>IF(ISNA(VLOOKUP($C24,'Park City NorAm SS d2'!$A$17:$I$100,9,FALSE))=TRUE,"0",VLOOKUP($C24,'Park City NorAm SS d2'!$A$17:$I$100,9,FALSE))</f>
        <v>0</v>
      </c>
      <c r="X24" s="21">
        <f>IF(ISNA(VLOOKUP($C24,'MSLM CC SS'!$A$17:$I$100,9,FALSE))=TRUE,"0",VLOOKUP($C24,'MSLM CC SS'!$A$17:$I$100,9,FALSE))</f>
        <v>43</v>
      </c>
    </row>
    <row r="25" spans="1:24" ht="16" customHeight="1" x14ac:dyDescent="0.15">
      <c r="A25" s="80" t="s">
        <v>44</v>
      </c>
      <c r="B25" s="80" t="s">
        <v>148</v>
      </c>
      <c r="C25" s="85" t="s">
        <v>74</v>
      </c>
      <c r="D25" s="84">
        <f>IF(ISNA(VLOOKUP($C25,'RPA Caclulations'!$C$6:$K$60,3,FALSE))=TRUE,"0",VLOOKUP($C25,'RPA Caclulations'!$C$6:$K$60,3,FALSE))</f>
        <v>12</v>
      </c>
      <c r="E25" s="21" t="str">
        <f>IF(ISNA(VLOOKUP($C25,'Mt. Sima Canada Cup BA'!$A$17:$I$100,9,FALSE))=TRUE,"0",VLOOKUP($C25,'Mt. Sima Canada Cup BA'!$A$17:$I$100,9,FALSE))</f>
        <v>0</v>
      </c>
      <c r="F25" s="21" t="str">
        <f>IF(ISNA(VLOOKUP($C25,'Mt. Sima Canada Cup SS'!$A$17:$I$100,9,FALSE))=TRUE,"0",VLOOKUP($C25,'Mt. Sima Canada Cup SS'!$A$17:$I$100,9,FALSE))</f>
        <v>0</v>
      </c>
      <c r="G25" s="21">
        <f>IF(ISNA(VLOOKUP($C25,'CF TT Day 1'!$A$17:$I$100,9,FALSE))=TRUE,"0",VLOOKUP($C25,'CF TT Day 1'!$A$17:$I$100,9,FALSE))</f>
        <v>11</v>
      </c>
      <c r="H25" s="21">
        <f>IF(ISNA(VLOOKUP($C25,'CF TT Day 2'!$A$17:$I$100,9,FALSE))=TRUE,"0",VLOOKUP($C25,'CF TT Day 2'!$A$17:$I$100,9,FALSE))</f>
        <v>35</v>
      </c>
      <c r="I25" s="21" t="str">
        <f>IF(ISNA(VLOOKUP($C25,'Mammoth NorAM SS'!$A$17:$I$100,9,FALSE))=TRUE,"0",VLOOKUP($C25,'Mammoth NorAM SS'!$A$17:$I$100,9,FALSE))</f>
        <v>0</v>
      </c>
      <c r="J25" s="21">
        <f>IF(ISNA(VLOOKUP($C25,'BVSC TT Day 1'!$A$17:$I$100,9,FALSE))=TRUE,"0",VLOOKUP($C25,'BVSC TT Day 1'!$A$17:$I$100,9,FALSE))</f>
        <v>7</v>
      </c>
      <c r="K25" s="21">
        <f>IF(ISNA(VLOOKUP($C25,'BVSC TT Day 2'!$A$17:$I$100,9,FALSE))=TRUE,"0",VLOOKUP($C25,'BVSC TT Day 2'!$A$17:$I$100,9,FALSE))</f>
        <v>9</v>
      </c>
      <c r="L25" s="21" t="str">
        <f>IF(ISNA(VLOOKUP($C25,'Alpine Groms'!$A$17:$I$100,9,FALSE))=TRUE,"0",VLOOKUP($C25,'Alpine Groms'!$A$17:$I$100,9,FALSE))</f>
        <v>0</v>
      </c>
      <c r="M25" s="21" t="str">
        <f>IF(ISNA(VLOOKUP($C25,'Beaver Groms'!$A$17:$I$100,9,FALSE))=TRUE,"0",VLOOKUP($C25,'Beaver Groms'!$A$17:$I$100,9,FALSE))</f>
        <v>0</v>
      </c>
      <c r="N25" s="21" t="str">
        <f>IF(ISNA(VLOOKUP($C25,'Aspen Open SS'!$A$17:$I$100,9,FALSE))=TRUE,"0",VLOOKUP($C25,'Aspen Open SS'!$A$17:$I$100,9,FALSE))</f>
        <v>0</v>
      </c>
      <c r="O25" s="21" t="str">
        <f>IF(ISNA(VLOOKUP($C25,'Aspen Open BA'!$A$17:$I$100,9,FALSE))=TRUE,"0",VLOOKUP($C25,'Aspen Open BA'!$A$17:$I$100,9,FALSE))</f>
        <v>0</v>
      </c>
      <c r="P25" s="21">
        <f>IF(ISNA(VLOOKUP($C25,'TT Prov SS'!$A$17:$I$100,9,FALSE))=TRUE,"0",VLOOKUP($C25,'TT Prov SS'!$A$17:$I$100,9,FALSE))</f>
        <v>6</v>
      </c>
      <c r="Q25" s="21">
        <f>IF(ISNA(VLOOKUP($C25,'TT Prov HP'!$A$17:$I$100,9,FALSE))=TRUE,"0",VLOOKUP($C25,'TT Prov HP'!$A$17:$I$100,9,FALSE))</f>
        <v>14</v>
      </c>
      <c r="R25" s="21" t="str">
        <f>IF(ISNA(VLOOKUP($C25,'Calgary NorAm SS'!$A$17:$I$100,9,FALSE))=TRUE,"0",VLOOKUP($C25,'Calgary NorAm SS'!$A$17:$I$100,9,FALSE))</f>
        <v>0</v>
      </c>
      <c r="S25" s="21" t="str">
        <f>IF(ISNA(VLOOKUP($C25,'Calgary NorAm BA'!$A$17:$I$100,9,FALSE))=TRUE,"0",VLOOKUP($C25,'Calgary NorAm BA'!$A$17:$I$100,9,FALSE))</f>
        <v>0</v>
      </c>
      <c r="T25" s="21" t="str">
        <f>IF(ISNA(VLOOKUP($C25,'Calgary NorAm HP'!$A$17:$I$100,9,FALSE))=TRUE,"0",VLOOKUP($C25,'Calgary NorAm HP'!$A$17:$I$100,9,FALSE))</f>
        <v>0</v>
      </c>
      <c r="U25" s="21" t="str">
        <f>IF(ISNA(VLOOKUP($C25,'Park City NorAm BA'!$A$17:$I$100,9,FALSE))=TRUE,"0",VLOOKUP($C25,'Park City NorAm BA'!$A$17:$I$100,9,FALSE))</f>
        <v>0</v>
      </c>
      <c r="V25" s="21" t="str">
        <f>IF(ISNA(VLOOKUP($C25,'Park City NorAm SS d1'!$A$17:$I$100,9,FALSE))=TRUE,"0",VLOOKUP($C25,'Park City NorAm SS d1'!$A$17:$I$100,9,FALSE))</f>
        <v>0</v>
      </c>
      <c r="W25" s="21" t="str">
        <f>IF(ISNA(VLOOKUP($C25,'Park City NorAm SS d2'!$A$17:$I$100,9,FALSE))=TRUE,"0",VLOOKUP($C25,'Park City NorAm SS d2'!$A$17:$I$100,9,FALSE))</f>
        <v>0</v>
      </c>
      <c r="X25" s="21" t="str">
        <f>IF(ISNA(VLOOKUP($C25,'MSLM CC SS'!$A$17:$I$100,9,FALSE))=TRUE,"0",VLOOKUP($C25,'MSLM CC SS'!$A$17:$I$100,9,FALSE))</f>
        <v>0</v>
      </c>
    </row>
    <row r="26" spans="1:24" ht="16" customHeight="1" x14ac:dyDescent="0.15">
      <c r="A26" s="80" t="s">
        <v>55</v>
      </c>
      <c r="B26" s="80" t="s">
        <v>148</v>
      </c>
      <c r="C26" s="101" t="s">
        <v>70</v>
      </c>
      <c r="D26" s="84">
        <f>IF(ISNA(VLOOKUP($C26,'RPA Caclulations'!$C$6:$K$60,3,FALSE))=TRUE,"0",VLOOKUP($C26,'RPA Caclulations'!$C$6:$K$60,3,FALSE))</f>
        <v>13</v>
      </c>
      <c r="E26" s="21" t="str">
        <f>IF(ISNA(VLOOKUP($C26,'Mt. Sima Canada Cup BA'!$A$17:$I$100,9,FALSE))=TRUE,"0",VLOOKUP($C26,'Mt. Sima Canada Cup BA'!$A$17:$I$100,9,FALSE))</f>
        <v>0</v>
      </c>
      <c r="F26" s="21" t="str">
        <f>IF(ISNA(VLOOKUP($C26,'Mt. Sima Canada Cup SS'!$A$17:$I$100,9,FALSE))=TRUE,"0",VLOOKUP($C26,'Mt. Sima Canada Cup SS'!$A$17:$I$100,9,FALSE))</f>
        <v>0</v>
      </c>
      <c r="G26" s="21">
        <f>IF(ISNA(VLOOKUP($C26,'CF TT Day 1'!$A$17:$I$100,9,FALSE))=TRUE,"0",VLOOKUP($C26,'CF TT Day 1'!$A$17:$I$100,9,FALSE))</f>
        <v>7</v>
      </c>
      <c r="H26" s="21">
        <f>IF(ISNA(VLOOKUP($C26,'CF TT Day 2'!$A$17:$I$100,9,FALSE))=TRUE,"0",VLOOKUP($C26,'CF TT Day 2'!$A$17:$I$100,9,FALSE))</f>
        <v>5</v>
      </c>
      <c r="I26" s="21" t="str">
        <f>IF(ISNA(VLOOKUP($C26,'Mammoth NorAM SS'!$A$17:$I$100,9,FALSE))=TRUE,"0",VLOOKUP($C26,'Mammoth NorAM SS'!$A$17:$I$100,9,FALSE))</f>
        <v>0</v>
      </c>
      <c r="J26" s="21">
        <f>IF(ISNA(VLOOKUP($C26,'BVSC TT Day 1'!$A$17:$I$100,9,FALSE))=TRUE,"0",VLOOKUP($C26,'BVSC TT Day 1'!$A$17:$I$100,9,FALSE))</f>
        <v>9</v>
      </c>
      <c r="K26" s="21">
        <f>IF(ISNA(VLOOKUP($C26,'BVSC TT Day 2'!$A$17:$I$100,9,FALSE))=TRUE,"0",VLOOKUP($C26,'BVSC TT Day 2'!$A$17:$I$100,9,FALSE))</f>
        <v>12</v>
      </c>
      <c r="L26" s="21" t="str">
        <f>IF(ISNA(VLOOKUP($C26,'Alpine Groms'!$A$17:$I$100,9,FALSE))=TRUE,"0",VLOOKUP($C26,'Alpine Groms'!$A$17:$I$100,9,FALSE))</f>
        <v>0</v>
      </c>
      <c r="M26" s="21" t="str">
        <f>IF(ISNA(VLOOKUP($C26,'Beaver Groms'!$A$17:$I$100,9,FALSE))=TRUE,"0",VLOOKUP($C26,'Beaver Groms'!$A$17:$I$100,9,FALSE))</f>
        <v>0</v>
      </c>
      <c r="N26" s="21" t="str">
        <f>IF(ISNA(VLOOKUP($C26,'Aspen Open SS'!$A$17:$I$100,9,FALSE))=TRUE,"0",VLOOKUP($C26,'Aspen Open SS'!$A$17:$I$100,9,FALSE))</f>
        <v>0</v>
      </c>
      <c r="O26" s="21" t="str">
        <f>IF(ISNA(VLOOKUP($C26,'Aspen Open BA'!$A$17:$I$100,9,FALSE))=TRUE,"0",VLOOKUP($C26,'Aspen Open BA'!$A$17:$I$100,9,FALSE))</f>
        <v>0</v>
      </c>
      <c r="P26" s="21">
        <f>IF(ISNA(VLOOKUP($C26,'TT Prov SS'!$A$17:$I$100,9,FALSE))=TRUE,"0",VLOOKUP($C26,'TT Prov SS'!$A$17:$I$100,9,FALSE))</f>
        <v>9</v>
      </c>
      <c r="Q26" s="21" t="str">
        <f>IF(ISNA(VLOOKUP($C26,'TT Prov HP'!$A$17:$I$100,9,FALSE))=TRUE,"0",VLOOKUP($C26,'TT Prov HP'!$A$17:$I$100,9,FALSE))</f>
        <v>0</v>
      </c>
      <c r="R26" s="21" t="str">
        <f>IF(ISNA(VLOOKUP($C26,'Calgary NorAm SS'!$A$17:$I$100,9,FALSE))=TRUE,"0",VLOOKUP($C26,'Calgary NorAm SS'!$A$17:$I$100,9,FALSE))</f>
        <v>0</v>
      </c>
      <c r="S26" s="21" t="str">
        <f>IF(ISNA(VLOOKUP($C26,'Calgary NorAm BA'!$A$17:$I$100,9,FALSE))=TRUE,"0",VLOOKUP($C26,'Calgary NorAm BA'!$A$17:$I$100,9,FALSE))</f>
        <v>0</v>
      </c>
      <c r="T26" s="21" t="str">
        <f>IF(ISNA(VLOOKUP($C26,'Calgary NorAm HP'!$A$17:$I$100,9,FALSE))=TRUE,"0",VLOOKUP($C26,'Calgary NorAm HP'!$A$17:$I$100,9,FALSE))</f>
        <v>0</v>
      </c>
      <c r="U26" s="21" t="str">
        <f>IF(ISNA(VLOOKUP($C26,'Park City NorAm BA'!$A$17:$I$100,9,FALSE))=TRUE,"0",VLOOKUP($C26,'Park City NorAm BA'!$A$17:$I$100,9,FALSE))</f>
        <v>0</v>
      </c>
      <c r="V26" s="21" t="str">
        <f>IF(ISNA(VLOOKUP($C26,'Park City NorAm SS d1'!$A$17:$I$100,9,FALSE))=TRUE,"0",VLOOKUP($C26,'Park City NorAm SS d1'!$A$17:$I$100,9,FALSE))</f>
        <v>0</v>
      </c>
      <c r="W26" s="21" t="str">
        <f>IF(ISNA(VLOOKUP($C26,'Park City NorAm SS d2'!$A$17:$I$100,9,FALSE))=TRUE,"0",VLOOKUP($C26,'Park City NorAm SS d2'!$A$17:$I$100,9,FALSE))</f>
        <v>0</v>
      </c>
      <c r="X26" s="21" t="str">
        <f>IF(ISNA(VLOOKUP($C26,'MSLM CC SS'!$A$17:$I$100,9,FALSE))=TRUE,"0",VLOOKUP($C26,'MSLM CC SS'!$A$17:$I$100,9,FALSE))</f>
        <v>0</v>
      </c>
    </row>
    <row r="27" spans="1:24" ht="16" customHeight="1" x14ac:dyDescent="0.15">
      <c r="A27" s="80" t="s">
        <v>99</v>
      </c>
      <c r="B27" s="80" t="s">
        <v>146</v>
      </c>
      <c r="C27" s="72" t="s">
        <v>122</v>
      </c>
      <c r="D27" s="84" t="str">
        <f>IF(ISNA(VLOOKUP($C27,'RPA Caclulations'!$C$6:$K$60,3,FALSE))=TRUE,"0",VLOOKUP($C27,'RPA Caclulations'!$C$6:$K$60,3,FALSE))</f>
        <v>0</v>
      </c>
      <c r="E27" s="21" t="str">
        <f>IF(ISNA(VLOOKUP($C27,'Mt. Sima Canada Cup BA'!$A$17:$I$100,9,FALSE))=TRUE,"0",VLOOKUP($C27,'Mt. Sima Canada Cup BA'!$A$17:$I$100,9,FALSE))</f>
        <v>0</v>
      </c>
      <c r="F27" s="21" t="str">
        <f>IF(ISNA(VLOOKUP($C27,'Mt. Sima Canada Cup SS'!$A$17:$I$100,9,FALSE))=TRUE,"0",VLOOKUP($C27,'Mt. Sima Canada Cup SS'!$A$17:$I$100,9,FALSE))</f>
        <v>0</v>
      </c>
      <c r="G27" s="21" t="str">
        <f>IF(ISNA(VLOOKUP($C27,'CF TT Day 1'!$A$17:$I$100,9,FALSE))=TRUE,"0",VLOOKUP($C27,'CF TT Day 1'!$A$17:$I$100,9,FALSE))</f>
        <v>0</v>
      </c>
      <c r="H27" s="21" t="str">
        <f>IF(ISNA(VLOOKUP($C27,'CF TT Day 2'!$A$17:$I$100,9,FALSE))=TRUE,"0",VLOOKUP($C27,'CF TT Day 2'!$A$17:$I$100,9,FALSE))</f>
        <v>0</v>
      </c>
      <c r="I27" s="21" t="str">
        <f>IF(ISNA(VLOOKUP($C27,'Mammoth NorAM SS'!$A$17:$I$100,9,FALSE))=TRUE,"0",VLOOKUP($C27,'Mammoth NorAM SS'!$A$17:$I$100,9,FALSE))</f>
        <v>0</v>
      </c>
      <c r="J27" s="21">
        <f>IF(ISNA(VLOOKUP($C27,'BVSC TT Day 1'!$A$17:$I$100,9,FALSE))=TRUE,"0",VLOOKUP($C27,'BVSC TT Day 1'!$A$17:$I$100,9,FALSE))</f>
        <v>12</v>
      </c>
      <c r="K27" s="21">
        <f>IF(ISNA(VLOOKUP($C27,'BVSC TT Day 2'!$A$17:$I$100,9,FALSE))=TRUE,"0",VLOOKUP($C27,'BVSC TT Day 2'!$A$17:$I$100,9,FALSE))</f>
        <v>5</v>
      </c>
      <c r="L27" s="21" t="str">
        <f>IF(ISNA(VLOOKUP($C27,'Alpine Groms'!$A$17:$I$100,9,FALSE))=TRUE,"0",VLOOKUP($C27,'Alpine Groms'!$A$17:$I$100,9,FALSE))</f>
        <v>0</v>
      </c>
      <c r="M27" s="21" t="str">
        <f>IF(ISNA(VLOOKUP($C27,'Beaver Groms'!$A$17:$I$100,9,FALSE))=TRUE,"0",VLOOKUP($C27,'Beaver Groms'!$A$17:$I$100,9,FALSE))</f>
        <v>0</v>
      </c>
      <c r="N27" s="21" t="str">
        <f>IF(ISNA(VLOOKUP($C27,'Aspen Open SS'!$A$17:$I$100,9,FALSE))=TRUE,"0",VLOOKUP($C27,'Aspen Open SS'!$A$17:$I$100,9,FALSE))</f>
        <v>0</v>
      </c>
      <c r="O27" s="21" t="str">
        <f>IF(ISNA(VLOOKUP($C27,'Aspen Open BA'!$A$17:$I$100,9,FALSE))=TRUE,"0",VLOOKUP($C27,'Aspen Open BA'!$A$17:$I$100,9,FALSE))</f>
        <v>0</v>
      </c>
      <c r="P27" s="21">
        <f>IF(ISNA(VLOOKUP($C27,'TT Prov SS'!$A$17:$I$100,9,FALSE))=TRUE,"0",VLOOKUP($C27,'TT Prov SS'!$A$17:$I$100,9,FALSE))</f>
        <v>11</v>
      </c>
      <c r="Q27" s="21">
        <f>IF(ISNA(VLOOKUP($C27,'TT Prov HP'!$A$17:$I$100,9,FALSE))=TRUE,"0",VLOOKUP($C27,'TT Prov HP'!$A$17:$I$100,9,FALSE))</f>
        <v>19</v>
      </c>
      <c r="R27" s="21" t="str">
        <f>IF(ISNA(VLOOKUP($C27,'Calgary NorAm SS'!$A$17:$I$100,9,FALSE))=TRUE,"0",VLOOKUP($C27,'Calgary NorAm SS'!$A$17:$I$100,9,FALSE))</f>
        <v>0</v>
      </c>
      <c r="S27" s="21" t="str">
        <f>IF(ISNA(VLOOKUP($C27,'Calgary NorAm BA'!$A$17:$I$100,9,FALSE))=TRUE,"0",VLOOKUP($C27,'Calgary NorAm BA'!$A$17:$I$100,9,FALSE))</f>
        <v>0</v>
      </c>
      <c r="T27" s="21" t="str">
        <f>IF(ISNA(VLOOKUP($C27,'Calgary NorAm HP'!$A$17:$I$100,9,FALSE))=TRUE,"0",VLOOKUP($C27,'Calgary NorAm HP'!$A$17:$I$100,9,FALSE))</f>
        <v>0</v>
      </c>
      <c r="U27" s="21" t="str">
        <f>IF(ISNA(VLOOKUP($C27,'Park City NorAm BA'!$A$17:$I$100,9,FALSE))=TRUE,"0",VLOOKUP($C27,'Park City NorAm BA'!$A$17:$I$100,9,FALSE))</f>
        <v>0</v>
      </c>
      <c r="V27" s="21" t="str">
        <f>IF(ISNA(VLOOKUP($C27,'Park City NorAm SS d1'!$A$17:$I$100,9,FALSE))=TRUE,"0",VLOOKUP($C27,'Park City NorAm SS d1'!$A$17:$I$100,9,FALSE))</f>
        <v>0</v>
      </c>
      <c r="W27" s="21" t="str">
        <f>IF(ISNA(VLOOKUP($C27,'Park City NorAm SS d2'!$A$17:$I$100,9,FALSE))=TRUE,"0",VLOOKUP($C27,'Park City NorAm SS d2'!$A$17:$I$100,9,FALSE))</f>
        <v>0</v>
      </c>
      <c r="X27" s="21" t="str">
        <f>IF(ISNA(VLOOKUP($C27,'MSLM CC SS'!$A$17:$I$100,9,FALSE))=TRUE,"0",VLOOKUP($C27,'MSLM CC SS'!$A$17:$I$100,9,FALSE))</f>
        <v>0</v>
      </c>
    </row>
    <row r="28" spans="1:24" ht="16" customHeight="1" x14ac:dyDescent="0.15">
      <c r="A28" s="80" t="s">
        <v>44</v>
      </c>
      <c r="B28" s="80" t="s">
        <v>146</v>
      </c>
      <c r="C28" s="101" t="s">
        <v>77</v>
      </c>
      <c r="D28" s="84">
        <f>IF(ISNA(VLOOKUP($C28,'RPA Caclulations'!$C$6:$K$60,3,FALSE))=TRUE,"0",VLOOKUP($C28,'RPA Caclulations'!$C$6:$K$60,3,FALSE))</f>
        <v>14</v>
      </c>
      <c r="E28" s="21" t="str">
        <f>IF(ISNA(VLOOKUP($C28,'Mt. Sima Canada Cup BA'!$A$17:$I$100,9,FALSE))=TRUE,"0",VLOOKUP($C28,'Mt. Sima Canada Cup BA'!$A$17:$I$100,9,FALSE))</f>
        <v>0</v>
      </c>
      <c r="F28" s="21" t="str">
        <f>IF(ISNA(VLOOKUP($C28,'Mt. Sima Canada Cup SS'!$A$17:$I$100,9,FALSE))=TRUE,"0",VLOOKUP($C28,'Mt. Sima Canada Cup SS'!$A$17:$I$100,9,FALSE))</f>
        <v>0</v>
      </c>
      <c r="G28" s="21">
        <f>IF(ISNA(VLOOKUP($C28,'CF TT Day 1'!$A$17:$I$100,9,FALSE))=TRUE,"0",VLOOKUP($C28,'CF TT Day 1'!$A$17:$I$100,9,FALSE))</f>
        <v>16</v>
      </c>
      <c r="H28" s="21">
        <f>IF(ISNA(VLOOKUP($C28,'CF TT Day 2'!$A$17:$I$100,9,FALSE))=TRUE,"0",VLOOKUP($C28,'CF TT Day 2'!$A$17:$I$100,9,FALSE))</f>
        <v>13</v>
      </c>
      <c r="I28" s="21" t="str">
        <f>IF(ISNA(VLOOKUP($C28,'Mammoth NorAM SS'!$A$17:$I$100,9,FALSE))=TRUE,"0",VLOOKUP($C28,'Mammoth NorAM SS'!$A$17:$I$100,9,FALSE))</f>
        <v>0</v>
      </c>
      <c r="J28" s="21">
        <f>IF(ISNA(VLOOKUP($C28,'BVSC TT Day 1'!$A$17:$I$100,9,FALSE))=TRUE,"0",VLOOKUP($C28,'BVSC TT Day 1'!$A$17:$I$100,9,FALSE))</f>
        <v>45</v>
      </c>
      <c r="K28" s="21">
        <f>IF(ISNA(VLOOKUP($C28,'BVSC TT Day 2'!$A$17:$I$100,9,FALSE))=TRUE,"0",VLOOKUP($C28,'BVSC TT Day 2'!$A$17:$I$100,9,FALSE))</f>
        <v>21</v>
      </c>
      <c r="L28" s="21" t="str">
        <f>IF(ISNA(VLOOKUP($C28,'Alpine Groms'!$A$17:$I$100,9,FALSE))=TRUE,"0",VLOOKUP($C28,'Alpine Groms'!$A$17:$I$100,9,FALSE))</f>
        <v>0</v>
      </c>
      <c r="M28" s="21" t="str">
        <f>IF(ISNA(VLOOKUP($C28,'Beaver Groms'!$A$17:$I$100,9,FALSE))=TRUE,"0",VLOOKUP($C28,'Beaver Groms'!$A$17:$I$100,9,FALSE))</f>
        <v>0</v>
      </c>
      <c r="N28" s="21" t="str">
        <f>IF(ISNA(VLOOKUP($C28,'Aspen Open SS'!$A$17:$I$100,9,FALSE))=TRUE,"0",VLOOKUP($C28,'Aspen Open SS'!$A$17:$I$100,9,FALSE))</f>
        <v>0</v>
      </c>
      <c r="O28" s="21" t="str">
        <f>IF(ISNA(VLOOKUP($C28,'Aspen Open BA'!$A$17:$I$100,9,FALSE))=TRUE,"0",VLOOKUP($C28,'Aspen Open BA'!$A$17:$I$100,9,FALSE))</f>
        <v>0</v>
      </c>
      <c r="P28" s="21">
        <f>IF(ISNA(VLOOKUP($C28,'TT Prov SS'!$A$17:$I$100,9,FALSE))=TRUE,"0",VLOOKUP($C28,'TT Prov SS'!$A$17:$I$100,9,FALSE))</f>
        <v>13</v>
      </c>
      <c r="Q28" s="21">
        <f>IF(ISNA(VLOOKUP($C28,'TT Prov HP'!$A$17:$I$100,9,FALSE))=TRUE,"0",VLOOKUP($C28,'TT Prov HP'!$A$17:$I$100,9,FALSE))</f>
        <v>8</v>
      </c>
      <c r="R28" s="21" t="str">
        <f>IF(ISNA(VLOOKUP($C28,'Calgary NorAm SS'!$A$17:$I$100,9,FALSE))=TRUE,"0",VLOOKUP($C28,'Calgary NorAm SS'!$A$17:$I$100,9,FALSE))</f>
        <v>0</v>
      </c>
      <c r="S28" s="21" t="str">
        <f>IF(ISNA(VLOOKUP($C28,'Calgary NorAm BA'!$A$17:$I$100,9,FALSE))=TRUE,"0",VLOOKUP($C28,'Calgary NorAm BA'!$A$17:$I$100,9,FALSE))</f>
        <v>0</v>
      </c>
      <c r="T28" s="21" t="str">
        <f>IF(ISNA(VLOOKUP($C28,'Calgary NorAm HP'!$A$17:$I$100,9,FALSE))=TRUE,"0",VLOOKUP($C28,'Calgary NorAm HP'!$A$17:$I$100,9,FALSE))</f>
        <v>0</v>
      </c>
      <c r="U28" s="21" t="str">
        <f>IF(ISNA(VLOOKUP($C28,'Park City NorAm BA'!$A$17:$I$100,9,FALSE))=TRUE,"0",VLOOKUP($C28,'Park City NorAm BA'!$A$17:$I$100,9,FALSE))</f>
        <v>0</v>
      </c>
      <c r="V28" s="21" t="str">
        <f>IF(ISNA(VLOOKUP($C28,'Park City NorAm SS d1'!$A$17:$I$100,9,FALSE))=TRUE,"0",VLOOKUP($C28,'Park City NorAm SS d1'!$A$17:$I$100,9,FALSE))</f>
        <v>0</v>
      </c>
      <c r="W28" s="21" t="str">
        <f>IF(ISNA(VLOOKUP($C28,'Park City NorAm SS d2'!$A$17:$I$100,9,FALSE))=TRUE,"0",VLOOKUP($C28,'Park City NorAm SS d2'!$A$17:$I$100,9,FALSE))</f>
        <v>0</v>
      </c>
      <c r="X28" s="21" t="str">
        <f>IF(ISNA(VLOOKUP($C28,'MSLM CC SS'!$A$17:$I$100,9,FALSE))=TRUE,"0",VLOOKUP($C28,'MSLM CC SS'!$A$17:$I$100,9,FALSE))</f>
        <v>0</v>
      </c>
    </row>
    <row r="29" spans="1:24" ht="16" customHeight="1" x14ac:dyDescent="0.15">
      <c r="A29" s="80" t="s">
        <v>99</v>
      </c>
      <c r="B29" s="80" t="s">
        <v>149</v>
      </c>
      <c r="C29" s="87" t="s">
        <v>84</v>
      </c>
      <c r="D29" s="84" t="str">
        <f>IF(ISNA(VLOOKUP($C29,'RPA Caclulations'!$C$6:$K$60,3,FALSE))=TRUE,"0",VLOOKUP($C29,'RPA Caclulations'!$C$6:$K$60,3,FALSE))</f>
        <v>0</v>
      </c>
      <c r="E29" s="21" t="str">
        <f>IF(ISNA(VLOOKUP($C29,'Mt. Sima Canada Cup BA'!$A$17:$I$100,9,FALSE))=TRUE,"0",VLOOKUP($C29,'Mt. Sima Canada Cup BA'!$A$17:$I$100,9,FALSE))</f>
        <v>0</v>
      </c>
      <c r="F29" s="21" t="str">
        <f>IF(ISNA(VLOOKUP($C29,'Mt. Sima Canada Cup SS'!$A$17:$I$100,9,FALSE))=TRUE,"0",VLOOKUP($C29,'Mt. Sima Canada Cup SS'!$A$17:$I$100,9,FALSE))</f>
        <v>0</v>
      </c>
      <c r="G29" s="21">
        <f>IF(ISNA(VLOOKUP($C29,'CF TT Day 1'!$A$17:$I$100,9,FALSE))=TRUE,"0",VLOOKUP($C29,'CF TT Day 1'!$A$17:$I$100,9,FALSE))</f>
        <v>13</v>
      </c>
      <c r="H29" s="21">
        <f>IF(ISNA(VLOOKUP($C29,'CF TT Day 2'!$A$17:$I$100,9,FALSE))=TRUE,"0",VLOOKUP($C29,'CF TT Day 2'!$A$17:$I$100,9,FALSE))</f>
        <v>7</v>
      </c>
      <c r="I29" s="21" t="str">
        <f>IF(ISNA(VLOOKUP($C29,'Mammoth NorAM SS'!$A$17:$I$100,9,FALSE))=TRUE,"0",VLOOKUP($C29,'Mammoth NorAM SS'!$A$17:$I$100,9,FALSE))</f>
        <v>0</v>
      </c>
      <c r="J29" s="21">
        <f>IF(ISNA(VLOOKUP($C29,'BVSC TT Day 1'!$A$17:$I$100,9,FALSE))=TRUE,"0",VLOOKUP($C29,'BVSC TT Day 1'!$A$17:$I$100,9,FALSE))</f>
        <v>22</v>
      </c>
      <c r="K29" s="21">
        <f>IF(ISNA(VLOOKUP($C29,'BVSC TT Day 2'!$A$17:$I$100,9,FALSE))=TRUE,"0",VLOOKUP($C29,'BVSC TT Day 2'!$A$17:$I$100,9,FALSE))</f>
        <v>11</v>
      </c>
      <c r="L29" s="21" t="str">
        <f>IF(ISNA(VLOOKUP($C29,'Alpine Groms'!$A$17:$I$100,9,FALSE))=TRUE,"0",VLOOKUP($C29,'Alpine Groms'!$A$17:$I$100,9,FALSE))</f>
        <v>0</v>
      </c>
      <c r="M29" s="21" t="str">
        <f>IF(ISNA(VLOOKUP($C29,'Beaver Groms'!$A$17:$I$100,9,FALSE))=TRUE,"0",VLOOKUP($C29,'Beaver Groms'!$A$17:$I$100,9,FALSE))</f>
        <v>0</v>
      </c>
      <c r="N29" s="21" t="str">
        <f>IF(ISNA(VLOOKUP($C29,'Aspen Open SS'!$A$17:$I$100,9,FALSE))=TRUE,"0",VLOOKUP($C29,'Aspen Open SS'!$A$17:$I$100,9,FALSE))</f>
        <v>0</v>
      </c>
      <c r="O29" s="21" t="str">
        <f>IF(ISNA(VLOOKUP($C29,'Aspen Open BA'!$A$17:$I$100,9,FALSE))=TRUE,"0",VLOOKUP($C29,'Aspen Open BA'!$A$17:$I$100,9,FALSE))</f>
        <v>0</v>
      </c>
      <c r="P29" s="21">
        <f>IF(ISNA(VLOOKUP($C29,'TT Prov SS'!$A$17:$I$100,9,FALSE))=TRUE,"0",VLOOKUP($C29,'TT Prov SS'!$A$17:$I$100,9,FALSE))</f>
        <v>18</v>
      </c>
      <c r="Q29" s="21">
        <f>IF(ISNA(VLOOKUP($C29,'TT Prov HP'!$A$17:$I$100,9,FALSE))=TRUE,"0",VLOOKUP($C29,'TT Prov HP'!$A$17:$I$100,9,FALSE))</f>
        <v>10</v>
      </c>
      <c r="R29" s="21" t="str">
        <f>IF(ISNA(VLOOKUP($C29,'Calgary NorAm SS'!$A$17:$I$100,9,FALSE))=TRUE,"0",VLOOKUP($C29,'Calgary NorAm SS'!$A$17:$I$100,9,FALSE))</f>
        <v>0</v>
      </c>
      <c r="S29" s="21" t="str">
        <f>IF(ISNA(VLOOKUP($C29,'Calgary NorAm BA'!$A$17:$I$100,9,FALSE))=TRUE,"0",VLOOKUP($C29,'Calgary NorAm BA'!$A$17:$I$100,9,FALSE))</f>
        <v>0</v>
      </c>
      <c r="T29" s="21" t="str">
        <f>IF(ISNA(VLOOKUP($C29,'Calgary NorAm HP'!$A$17:$I$100,9,FALSE))=TRUE,"0",VLOOKUP($C29,'Calgary NorAm HP'!$A$17:$I$100,9,FALSE))</f>
        <v>0</v>
      </c>
      <c r="U29" s="21" t="str">
        <f>IF(ISNA(VLOOKUP($C29,'Park City NorAm BA'!$A$17:$I$100,9,FALSE))=TRUE,"0",VLOOKUP($C29,'Park City NorAm BA'!$A$17:$I$100,9,FALSE))</f>
        <v>0</v>
      </c>
      <c r="V29" s="21" t="str">
        <f>IF(ISNA(VLOOKUP($C29,'Park City NorAm SS d1'!$A$17:$I$100,9,FALSE))=TRUE,"0",VLOOKUP($C29,'Park City NorAm SS d1'!$A$17:$I$100,9,FALSE))</f>
        <v>0</v>
      </c>
      <c r="W29" s="21" t="str">
        <f>IF(ISNA(VLOOKUP($C29,'Park City NorAm SS d2'!$A$17:$I$100,9,FALSE))=TRUE,"0",VLOOKUP($C29,'Park City NorAm SS d2'!$A$17:$I$100,9,FALSE))</f>
        <v>0</v>
      </c>
      <c r="X29" s="21" t="str">
        <f>IF(ISNA(VLOOKUP($C29,'MSLM CC SS'!$A$17:$I$100,9,FALSE))=TRUE,"0",VLOOKUP($C29,'MSLM CC SS'!$A$17:$I$100,9,FALSE))</f>
        <v>0</v>
      </c>
    </row>
    <row r="30" spans="1:24" ht="16" customHeight="1" x14ac:dyDescent="0.15">
      <c r="A30" s="80" t="s">
        <v>44</v>
      </c>
      <c r="B30" s="80" t="s">
        <v>146</v>
      </c>
      <c r="C30" s="87" t="s">
        <v>73</v>
      </c>
      <c r="D30" s="84">
        <f>IF(ISNA(VLOOKUP($C30,'RPA Caclulations'!$C$6:$K$60,3,FALSE))=TRUE,"0",VLOOKUP($C30,'RPA Caclulations'!$C$6:$K$60,3,FALSE))</f>
        <v>15</v>
      </c>
      <c r="E30" s="21" t="str">
        <f>IF(ISNA(VLOOKUP($C30,'Mt. Sima Canada Cup BA'!$A$17:$I$100,9,FALSE))=TRUE,"0",VLOOKUP($C30,'Mt. Sima Canada Cup BA'!$A$17:$I$100,9,FALSE))</f>
        <v>0</v>
      </c>
      <c r="F30" s="21" t="str">
        <f>IF(ISNA(VLOOKUP($C30,'Mt. Sima Canada Cup SS'!$A$17:$I$100,9,FALSE))=TRUE,"0",VLOOKUP($C30,'Mt. Sima Canada Cup SS'!$A$17:$I$100,9,FALSE))</f>
        <v>0</v>
      </c>
      <c r="G30" s="21">
        <f>IF(ISNA(VLOOKUP($C30,'CF TT Day 1'!$A$17:$I$100,9,FALSE))=TRUE,"0",VLOOKUP($C30,'CF TT Day 1'!$A$17:$I$100,9,FALSE))</f>
        <v>10</v>
      </c>
      <c r="H30" s="21">
        <f>IF(ISNA(VLOOKUP($C30,'CF TT Day 2'!$A$17:$I$100,9,FALSE))=TRUE,"0",VLOOKUP($C30,'CF TT Day 2'!$A$17:$I$100,9,FALSE))</f>
        <v>8</v>
      </c>
      <c r="I30" s="21" t="str">
        <f>IF(ISNA(VLOOKUP($C30,'Mammoth NorAM SS'!$A$17:$I$100,9,FALSE))=TRUE,"0",VLOOKUP($C30,'Mammoth NorAM SS'!$A$17:$I$100,9,FALSE))</f>
        <v>0</v>
      </c>
      <c r="J30" s="21">
        <f>IF(ISNA(VLOOKUP($C30,'BVSC TT Day 1'!$A$17:$I$100,9,FALSE))=TRUE,"0",VLOOKUP($C30,'BVSC TT Day 1'!$A$17:$I$100,9,FALSE))</f>
        <v>19</v>
      </c>
      <c r="K30" s="21">
        <f>IF(ISNA(VLOOKUP($C30,'BVSC TT Day 2'!$A$17:$I$100,9,FALSE))=TRUE,"0",VLOOKUP($C30,'BVSC TT Day 2'!$A$17:$I$100,9,FALSE))</f>
        <v>19</v>
      </c>
      <c r="L30" s="21" t="str">
        <f>IF(ISNA(VLOOKUP($C30,'Alpine Groms'!$A$17:$I$100,9,FALSE))=TRUE,"0",VLOOKUP($C30,'Alpine Groms'!$A$17:$I$100,9,FALSE))</f>
        <v>0</v>
      </c>
      <c r="M30" s="21" t="str">
        <f>IF(ISNA(VLOOKUP($C30,'Beaver Groms'!$A$17:$I$100,9,FALSE))=TRUE,"0",VLOOKUP($C30,'Beaver Groms'!$A$17:$I$100,9,FALSE))</f>
        <v>0</v>
      </c>
      <c r="N30" s="21" t="str">
        <f>IF(ISNA(VLOOKUP($C30,'Aspen Open SS'!$A$17:$I$100,9,FALSE))=TRUE,"0",VLOOKUP($C30,'Aspen Open SS'!$A$17:$I$100,9,FALSE))</f>
        <v>0</v>
      </c>
      <c r="O30" s="21" t="str">
        <f>IF(ISNA(VLOOKUP($C30,'Aspen Open BA'!$A$17:$I$100,9,FALSE))=TRUE,"0",VLOOKUP($C30,'Aspen Open BA'!$A$17:$I$100,9,FALSE))</f>
        <v>0</v>
      </c>
      <c r="P30" s="21">
        <f>IF(ISNA(VLOOKUP($C30,'TT Prov SS'!$A$17:$I$100,9,FALSE))=TRUE,"0",VLOOKUP($C30,'TT Prov SS'!$A$17:$I$100,9,FALSE))</f>
        <v>16</v>
      </c>
      <c r="Q30" s="21">
        <f>IF(ISNA(VLOOKUP($C30,'TT Prov HP'!$A$17:$I$100,9,FALSE))=TRUE,"0",VLOOKUP($C30,'TT Prov HP'!$A$17:$I$100,9,FALSE))</f>
        <v>18</v>
      </c>
      <c r="R30" s="21" t="str">
        <f>IF(ISNA(VLOOKUP($C30,'Calgary NorAm SS'!$A$17:$I$100,9,FALSE))=TRUE,"0",VLOOKUP($C30,'Calgary NorAm SS'!$A$17:$I$100,9,FALSE))</f>
        <v>0</v>
      </c>
      <c r="S30" s="21" t="str">
        <f>IF(ISNA(VLOOKUP($C30,'Calgary NorAm BA'!$A$17:$I$100,9,FALSE))=TRUE,"0",VLOOKUP($C30,'Calgary NorAm BA'!$A$17:$I$100,9,FALSE))</f>
        <v>0</v>
      </c>
      <c r="T30" s="21" t="str">
        <f>IF(ISNA(VLOOKUP($C30,'Calgary NorAm HP'!$A$17:$I$100,9,FALSE))=TRUE,"0",VLOOKUP($C30,'Calgary NorAm HP'!$A$17:$I$100,9,FALSE))</f>
        <v>0</v>
      </c>
      <c r="U30" s="21" t="str">
        <f>IF(ISNA(VLOOKUP($C30,'Park City NorAm BA'!$A$17:$I$100,9,FALSE))=TRUE,"0",VLOOKUP($C30,'Park City NorAm BA'!$A$17:$I$100,9,FALSE))</f>
        <v>0</v>
      </c>
      <c r="V30" s="21" t="str">
        <f>IF(ISNA(VLOOKUP($C30,'Park City NorAm SS d1'!$A$17:$I$100,9,FALSE))=TRUE,"0",VLOOKUP($C30,'Park City NorAm SS d1'!$A$17:$I$100,9,FALSE))</f>
        <v>0</v>
      </c>
      <c r="W30" s="21" t="str">
        <f>IF(ISNA(VLOOKUP($C30,'Park City NorAm SS d2'!$A$17:$I$100,9,FALSE))=TRUE,"0",VLOOKUP($C30,'Park City NorAm SS d2'!$A$17:$I$100,9,FALSE))</f>
        <v>0</v>
      </c>
      <c r="X30" s="21" t="str">
        <f>IF(ISNA(VLOOKUP($C30,'MSLM CC SS'!$A$17:$I$100,9,FALSE))=TRUE,"0",VLOOKUP($C30,'MSLM CC SS'!$A$17:$I$100,9,FALSE))</f>
        <v>0</v>
      </c>
    </row>
    <row r="31" spans="1:24" ht="16" customHeight="1" x14ac:dyDescent="0.15">
      <c r="A31" s="80" t="s">
        <v>99</v>
      </c>
      <c r="B31" s="80" t="s">
        <v>149</v>
      </c>
      <c r="C31" s="104" t="s">
        <v>123</v>
      </c>
      <c r="D31" s="84" t="str">
        <f>IF(ISNA(VLOOKUP($C31,'RPA Caclulations'!$C$6:$K$60,3,FALSE))=TRUE,"0",VLOOKUP($C31,'RPA Caclulations'!$C$6:$K$60,3,FALSE))</f>
        <v>0</v>
      </c>
      <c r="E31" s="21" t="str">
        <f>IF(ISNA(VLOOKUP($C31,'Mt. Sima Canada Cup BA'!$A$17:$I$100,9,FALSE))=TRUE,"0",VLOOKUP($C31,'Mt. Sima Canada Cup BA'!$A$17:$I$100,9,FALSE))</f>
        <v>0</v>
      </c>
      <c r="F31" s="21" t="str">
        <f>IF(ISNA(VLOOKUP($C31,'Mt. Sima Canada Cup SS'!$A$17:$I$100,9,FALSE))=TRUE,"0",VLOOKUP($C31,'Mt. Sima Canada Cup SS'!$A$17:$I$100,9,FALSE))</f>
        <v>0</v>
      </c>
      <c r="G31" s="21" t="str">
        <f>IF(ISNA(VLOOKUP($C31,'CF TT Day 1'!$A$17:$I$100,9,FALSE))=TRUE,"0",VLOOKUP($C31,'CF TT Day 1'!$A$17:$I$100,9,FALSE))</f>
        <v>0</v>
      </c>
      <c r="H31" s="21" t="str">
        <f>IF(ISNA(VLOOKUP($C31,'CF TT Day 2'!$A$17:$I$100,9,FALSE))=TRUE,"0",VLOOKUP($C31,'CF TT Day 2'!$A$17:$I$100,9,FALSE))</f>
        <v>0</v>
      </c>
      <c r="I31" s="21" t="str">
        <f>IF(ISNA(VLOOKUP($C31,'Mammoth NorAM SS'!$A$17:$I$100,9,FALSE))=TRUE,"0",VLOOKUP($C31,'Mammoth NorAM SS'!$A$17:$I$100,9,FALSE))</f>
        <v>0</v>
      </c>
      <c r="J31" s="21">
        <f>IF(ISNA(VLOOKUP($C31,'BVSC TT Day 1'!$A$17:$I$100,9,FALSE))=TRUE,"0",VLOOKUP($C31,'BVSC TT Day 1'!$A$17:$I$100,9,FALSE))</f>
        <v>15</v>
      </c>
      <c r="K31" s="21">
        <f>IF(ISNA(VLOOKUP($C31,'BVSC TT Day 2'!$A$17:$I$100,9,FALSE))=TRUE,"0",VLOOKUP($C31,'BVSC TT Day 2'!$A$17:$I$100,9,FALSE))</f>
        <v>14</v>
      </c>
      <c r="L31" s="21" t="str">
        <f>IF(ISNA(VLOOKUP($C31,'Alpine Groms'!$A$17:$I$100,9,FALSE))=TRUE,"0",VLOOKUP($C31,'Alpine Groms'!$A$17:$I$100,9,FALSE))</f>
        <v>0</v>
      </c>
      <c r="M31" s="21" t="str">
        <f>IF(ISNA(VLOOKUP($C31,'Beaver Groms'!$A$17:$I$100,9,FALSE))=TRUE,"0",VLOOKUP($C31,'Beaver Groms'!$A$17:$I$100,9,FALSE))</f>
        <v>0</v>
      </c>
      <c r="N31" s="21" t="str">
        <f>IF(ISNA(VLOOKUP($C31,'Aspen Open SS'!$A$17:$I$100,9,FALSE))=TRUE,"0",VLOOKUP($C31,'Aspen Open SS'!$A$17:$I$100,9,FALSE))</f>
        <v>0</v>
      </c>
      <c r="O31" s="21" t="str">
        <f>IF(ISNA(VLOOKUP($C31,'Aspen Open BA'!$A$17:$I$100,9,FALSE))=TRUE,"0",VLOOKUP($C31,'Aspen Open BA'!$A$17:$I$100,9,FALSE))</f>
        <v>0</v>
      </c>
      <c r="P31" s="21">
        <f>IF(ISNA(VLOOKUP($C31,'TT Prov SS'!$A$17:$I$100,9,FALSE))=TRUE,"0",VLOOKUP($C31,'TT Prov SS'!$A$17:$I$100,9,FALSE))</f>
        <v>49</v>
      </c>
      <c r="Q31" s="21">
        <f>IF(ISNA(VLOOKUP($C31,'TT Prov HP'!$A$17:$I$100,9,FALSE))=TRUE,"0",VLOOKUP($C31,'TT Prov HP'!$A$17:$I$100,9,FALSE))</f>
        <v>6</v>
      </c>
      <c r="R31" s="21" t="str">
        <f>IF(ISNA(VLOOKUP($C31,'Calgary NorAm SS'!$A$17:$I$100,9,FALSE))=TRUE,"0",VLOOKUP($C31,'Calgary NorAm SS'!$A$17:$I$100,9,FALSE))</f>
        <v>0</v>
      </c>
      <c r="S31" s="21" t="str">
        <f>IF(ISNA(VLOOKUP($C31,'Calgary NorAm BA'!$A$17:$I$100,9,FALSE))=TRUE,"0",VLOOKUP($C31,'Calgary NorAm BA'!$A$17:$I$100,9,FALSE))</f>
        <v>0</v>
      </c>
      <c r="T31" s="21" t="str">
        <f>IF(ISNA(VLOOKUP($C31,'Calgary NorAm HP'!$A$17:$I$100,9,FALSE))=TRUE,"0",VLOOKUP($C31,'Calgary NorAm HP'!$A$17:$I$100,9,FALSE))</f>
        <v>0</v>
      </c>
      <c r="U31" s="21" t="str">
        <f>IF(ISNA(VLOOKUP($C31,'Park City NorAm BA'!$A$17:$I$100,9,FALSE))=TRUE,"0",VLOOKUP($C31,'Park City NorAm BA'!$A$17:$I$100,9,FALSE))</f>
        <v>0</v>
      </c>
      <c r="V31" s="21" t="str">
        <f>IF(ISNA(VLOOKUP($C31,'Park City NorAm SS d1'!$A$17:$I$100,9,FALSE))=TRUE,"0",VLOOKUP($C31,'Park City NorAm SS d1'!$A$17:$I$100,9,FALSE))</f>
        <v>0</v>
      </c>
      <c r="W31" s="21" t="str">
        <f>IF(ISNA(VLOOKUP($C31,'Park City NorAm SS d2'!$A$17:$I$100,9,FALSE))=TRUE,"0",VLOOKUP($C31,'Park City NorAm SS d2'!$A$17:$I$100,9,FALSE))</f>
        <v>0</v>
      </c>
      <c r="X31" s="21" t="str">
        <f>IF(ISNA(VLOOKUP($C31,'MSLM CC SS'!$A$17:$I$100,9,FALSE))=TRUE,"0",VLOOKUP($C31,'MSLM CC SS'!$A$17:$I$100,9,FALSE))</f>
        <v>0</v>
      </c>
    </row>
    <row r="32" spans="1:24" ht="16" customHeight="1" x14ac:dyDescent="0.15">
      <c r="A32" s="80" t="s">
        <v>55</v>
      </c>
      <c r="B32" s="80" t="s">
        <v>148</v>
      </c>
      <c r="C32" s="70" t="s">
        <v>76</v>
      </c>
      <c r="D32" s="84">
        <f>IF(ISNA(VLOOKUP($C32,'RPA Caclulations'!$C$6:$K$60,3,FALSE))=TRUE,"0",VLOOKUP($C32,'RPA Caclulations'!$C$6:$K$60,3,FALSE))</f>
        <v>16</v>
      </c>
      <c r="E32" s="21" t="str">
        <f>IF(ISNA(VLOOKUP($C32,'Mt. Sima Canada Cup BA'!$A$17:$I$100,9,FALSE))=TRUE,"0",VLOOKUP($C32,'Mt. Sima Canada Cup BA'!$A$17:$I$100,9,FALSE))</f>
        <v>0</v>
      </c>
      <c r="F32" s="21" t="str">
        <f>IF(ISNA(VLOOKUP($C32,'Mt. Sima Canada Cup SS'!$A$17:$I$100,9,FALSE))=TRUE,"0",VLOOKUP($C32,'Mt. Sima Canada Cup SS'!$A$17:$I$100,9,FALSE))</f>
        <v>0</v>
      </c>
      <c r="G32" s="21">
        <f>IF(ISNA(VLOOKUP($C32,'CF TT Day 1'!$A$17:$I$100,9,FALSE))=TRUE,"0",VLOOKUP($C32,'CF TT Day 1'!$A$17:$I$100,9,FALSE))</f>
        <v>14</v>
      </c>
      <c r="H32" s="21">
        <f>IF(ISNA(VLOOKUP($C32,'CF TT Day 2'!$A$17:$I$100,9,FALSE))=TRUE,"0",VLOOKUP($C32,'CF TT Day 2'!$A$17:$I$100,9,FALSE))</f>
        <v>10</v>
      </c>
      <c r="I32" s="21" t="str">
        <f>IF(ISNA(VLOOKUP($C32,'Mammoth NorAM SS'!$A$17:$I$100,9,FALSE))=TRUE,"0",VLOOKUP($C32,'Mammoth NorAM SS'!$A$17:$I$100,9,FALSE))</f>
        <v>0</v>
      </c>
      <c r="J32" s="21" t="str">
        <f>IF(ISNA(VLOOKUP($C32,'BVSC TT Day 1'!$A$17:$I$100,9,FALSE))=TRUE,"0",VLOOKUP($C32,'BVSC TT Day 1'!$A$17:$I$100,9,FALSE))</f>
        <v>0</v>
      </c>
      <c r="K32" s="21" t="str">
        <f>IF(ISNA(VLOOKUP($C32,'BVSC TT Day 2'!$A$17:$I$100,9,FALSE))=TRUE,"0",VLOOKUP($C32,'BVSC TT Day 2'!$A$17:$I$100,9,FALSE))</f>
        <v>0</v>
      </c>
      <c r="L32" s="21" t="str">
        <f>IF(ISNA(VLOOKUP($C32,'Alpine Groms'!$A$17:$I$100,9,FALSE))=TRUE,"0",VLOOKUP($C32,'Alpine Groms'!$A$17:$I$100,9,FALSE))</f>
        <v>0</v>
      </c>
      <c r="M32" s="21" t="str">
        <f>IF(ISNA(VLOOKUP($C32,'Beaver Groms'!$A$17:$I$100,9,FALSE))=TRUE,"0",VLOOKUP($C32,'Beaver Groms'!$A$17:$I$100,9,FALSE))</f>
        <v>0</v>
      </c>
      <c r="N32" s="21" t="str">
        <f>IF(ISNA(VLOOKUP($C32,'Aspen Open SS'!$A$17:$I$100,9,FALSE))=TRUE,"0",VLOOKUP($C32,'Aspen Open SS'!$A$17:$I$100,9,FALSE))</f>
        <v>0</v>
      </c>
      <c r="O32" s="21" t="str">
        <f>IF(ISNA(VLOOKUP($C32,'Aspen Open BA'!$A$17:$I$100,9,FALSE))=TRUE,"0",VLOOKUP($C32,'Aspen Open BA'!$A$17:$I$100,9,FALSE))</f>
        <v>0</v>
      </c>
      <c r="P32" s="21">
        <f>IF(ISNA(VLOOKUP($C32,'TT Prov SS'!$A$17:$I$100,9,FALSE))=TRUE,"0",VLOOKUP($C32,'TT Prov SS'!$A$17:$I$100,9,FALSE))</f>
        <v>17</v>
      </c>
      <c r="Q32" s="21" t="str">
        <f>IF(ISNA(VLOOKUP($C32,'TT Prov HP'!$A$17:$I$100,9,FALSE))=TRUE,"0",VLOOKUP($C32,'TT Prov HP'!$A$17:$I$100,9,FALSE))</f>
        <v>0</v>
      </c>
      <c r="R32" s="21" t="str">
        <f>IF(ISNA(VLOOKUP($C32,'Calgary NorAm SS'!$A$17:$I$100,9,FALSE))=TRUE,"0",VLOOKUP($C32,'Calgary NorAm SS'!$A$17:$I$100,9,FALSE))</f>
        <v>0</v>
      </c>
      <c r="S32" s="21" t="str">
        <f>IF(ISNA(VLOOKUP($C32,'Calgary NorAm BA'!$A$17:$I$100,9,FALSE))=TRUE,"0",VLOOKUP($C32,'Calgary NorAm BA'!$A$17:$I$100,9,FALSE))</f>
        <v>0</v>
      </c>
      <c r="T32" s="21" t="str">
        <f>IF(ISNA(VLOOKUP($C32,'Calgary NorAm HP'!$A$17:$I$100,9,FALSE))=TRUE,"0",VLOOKUP($C32,'Calgary NorAm HP'!$A$17:$I$100,9,FALSE))</f>
        <v>0</v>
      </c>
      <c r="U32" s="21" t="str">
        <f>IF(ISNA(VLOOKUP($C32,'Park City NorAm BA'!$A$17:$I$100,9,FALSE))=TRUE,"0",VLOOKUP($C32,'Park City NorAm BA'!$A$17:$I$100,9,FALSE))</f>
        <v>0</v>
      </c>
      <c r="V32" s="21" t="str">
        <f>IF(ISNA(VLOOKUP($C32,'Park City NorAm SS d1'!$A$17:$I$100,9,FALSE))=TRUE,"0",VLOOKUP($C32,'Park City NorAm SS d1'!$A$17:$I$100,9,FALSE))</f>
        <v>0</v>
      </c>
      <c r="W32" s="21" t="str">
        <f>IF(ISNA(VLOOKUP($C32,'Park City NorAm SS d2'!$A$17:$I$100,9,FALSE))=TRUE,"0",VLOOKUP($C32,'Park City NorAm SS d2'!$A$17:$I$100,9,FALSE))</f>
        <v>0</v>
      </c>
      <c r="X32" s="21" t="str">
        <f>IF(ISNA(VLOOKUP($C32,'MSLM CC SS'!$A$17:$I$100,9,FALSE))=TRUE,"0",VLOOKUP($C32,'MSLM CC SS'!$A$17:$I$100,9,FALSE))</f>
        <v>0</v>
      </c>
    </row>
    <row r="33" spans="1:24" ht="16" customHeight="1" x14ac:dyDescent="0.15">
      <c r="A33" s="80" t="s">
        <v>55</v>
      </c>
      <c r="B33" s="80" t="s">
        <v>148</v>
      </c>
      <c r="C33" s="70" t="s">
        <v>78</v>
      </c>
      <c r="D33" s="84">
        <f>IF(ISNA(VLOOKUP($C33,'RPA Caclulations'!$C$6:$K$60,3,FALSE))=TRUE,"0",VLOOKUP($C33,'RPA Caclulations'!$C$6:$K$60,3,FALSE))</f>
        <v>17</v>
      </c>
      <c r="E33" s="21" t="str">
        <f>IF(ISNA(VLOOKUP($C33,'Mt. Sima Canada Cup BA'!$A$17:$I$100,9,FALSE))=TRUE,"0",VLOOKUP($C33,'Mt. Sima Canada Cup BA'!$A$17:$I$100,9,FALSE))</f>
        <v>0</v>
      </c>
      <c r="F33" s="21" t="str">
        <f>IF(ISNA(VLOOKUP($C33,'Mt. Sima Canada Cup SS'!$A$17:$I$100,9,FALSE))=TRUE,"0",VLOOKUP($C33,'Mt. Sima Canada Cup SS'!$A$17:$I$100,9,FALSE))</f>
        <v>0</v>
      </c>
      <c r="G33" s="21">
        <f>IF(ISNA(VLOOKUP($C33,'CF TT Day 1'!$A$17:$I$100,9,FALSE))=TRUE,"0",VLOOKUP($C33,'CF TT Day 1'!$A$17:$I$100,9,FALSE))</f>
        <v>17</v>
      </c>
      <c r="H33" s="21">
        <f>IF(ISNA(VLOOKUP($C33,'CF TT Day 2'!$A$17:$I$100,9,FALSE))=TRUE,"0",VLOOKUP($C33,'CF TT Day 2'!$A$17:$I$100,9,FALSE))</f>
        <v>12</v>
      </c>
      <c r="I33" s="21" t="str">
        <f>IF(ISNA(VLOOKUP($C33,'Mammoth NorAM SS'!$A$17:$I$100,9,FALSE))=TRUE,"0",VLOOKUP($C33,'Mammoth NorAM SS'!$A$17:$I$100,9,FALSE))</f>
        <v>0</v>
      </c>
      <c r="J33" s="21">
        <f>IF(ISNA(VLOOKUP($C33,'BVSC TT Day 1'!$A$17:$I$100,9,FALSE))=TRUE,"0",VLOOKUP($C33,'BVSC TT Day 1'!$A$17:$I$100,9,FALSE))</f>
        <v>23</v>
      </c>
      <c r="K33" s="21">
        <f>IF(ISNA(VLOOKUP($C33,'BVSC TT Day 2'!$A$17:$I$100,9,FALSE))=TRUE,"0",VLOOKUP($C33,'BVSC TT Day 2'!$A$17:$I$100,9,FALSE))</f>
        <v>27</v>
      </c>
      <c r="L33" s="21" t="str">
        <f>IF(ISNA(VLOOKUP($C33,'Alpine Groms'!$A$17:$I$100,9,FALSE))=TRUE,"0",VLOOKUP($C33,'Alpine Groms'!$A$17:$I$100,9,FALSE))</f>
        <v>0</v>
      </c>
      <c r="M33" s="21" t="str">
        <f>IF(ISNA(VLOOKUP($C33,'Beaver Groms'!$A$17:$I$100,9,FALSE))=TRUE,"0",VLOOKUP($C33,'Beaver Groms'!$A$17:$I$100,9,FALSE))</f>
        <v>0</v>
      </c>
      <c r="N33" s="21" t="str">
        <f>IF(ISNA(VLOOKUP($C33,'Aspen Open SS'!$A$17:$I$100,9,FALSE))=TRUE,"0",VLOOKUP($C33,'Aspen Open SS'!$A$17:$I$100,9,FALSE))</f>
        <v>0</v>
      </c>
      <c r="O33" s="21" t="str">
        <f>IF(ISNA(VLOOKUP($C33,'Aspen Open BA'!$A$17:$I$100,9,FALSE))=TRUE,"0",VLOOKUP($C33,'Aspen Open BA'!$A$17:$I$100,9,FALSE))</f>
        <v>0</v>
      </c>
      <c r="P33" s="21">
        <f>IF(ISNA(VLOOKUP($C33,'TT Prov SS'!$A$17:$I$100,9,FALSE))=TRUE,"0",VLOOKUP($C33,'TT Prov SS'!$A$17:$I$100,9,FALSE))</f>
        <v>14</v>
      </c>
      <c r="Q33" s="21">
        <f>IF(ISNA(VLOOKUP($C33,'TT Prov HP'!$A$17:$I$100,9,FALSE))=TRUE,"0",VLOOKUP($C33,'TT Prov HP'!$A$17:$I$100,9,FALSE))</f>
        <v>24</v>
      </c>
      <c r="R33" s="21" t="str">
        <f>IF(ISNA(VLOOKUP($C33,'Calgary NorAm SS'!$A$17:$I$100,9,FALSE))=TRUE,"0",VLOOKUP($C33,'Calgary NorAm SS'!$A$17:$I$100,9,FALSE))</f>
        <v>0</v>
      </c>
      <c r="S33" s="21" t="str">
        <f>IF(ISNA(VLOOKUP($C33,'Calgary NorAm BA'!$A$17:$I$100,9,FALSE))=TRUE,"0",VLOOKUP($C33,'Calgary NorAm BA'!$A$17:$I$100,9,FALSE))</f>
        <v>0</v>
      </c>
      <c r="T33" s="21" t="str">
        <f>IF(ISNA(VLOOKUP($C33,'Calgary NorAm HP'!$A$17:$I$100,9,FALSE))=TRUE,"0",VLOOKUP($C33,'Calgary NorAm HP'!$A$17:$I$100,9,FALSE))</f>
        <v>0</v>
      </c>
      <c r="U33" s="21" t="str">
        <f>IF(ISNA(VLOOKUP($C33,'Park City NorAm BA'!$A$17:$I$100,9,FALSE))=TRUE,"0",VLOOKUP($C33,'Park City NorAm BA'!$A$17:$I$100,9,FALSE))</f>
        <v>0</v>
      </c>
      <c r="V33" s="21" t="str">
        <f>IF(ISNA(VLOOKUP($C33,'Park City NorAm SS d1'!$A$17:$I$100,9,FALSE))=TRUE,"0",VLOOKUP($C33,'Park City NorAm SS d1'!$A$17:$I$100,9,FALSE))</f>
        <v>0</v>
      </c>
      <c r="W33" s="21" t="str">
        <f>IF(ISNA(VLOOKUP($C33,'Park City NorAm SS d2'!$A$17:$I$100,9,FALSE))=TRUE,"0",VLOOKUP($C33,'Park City NorAm SS d2'!$A$17:$I$100,9,FALSE))</f>
        <v>0</v>
      </c>
      <c r="X33" s="21" t="str">
        <f>IF(ISNA(VLOOKUP($C33,'MSLM CC SS'!$A$17:$I$100,9,FALSE))=TRUE,"0",VLOOKUP($C33,'MSLM CC SS'!$A$17:$I$100,9,FALSE))</f>
        <v>0</v>
      </c>
    </row>
    <row r="34" spans="1:24" ht="16" customHeight="1" x14ac:dyDescent="0.15">
      <c r="A34" s="80" t="s">
        <v>99</v>
      </c>
      <c r="B34" s="80" t="s">
        <v>149</v>
      </c>
      <c r="C34" s="103" t="s">
        <v>85</v>
      </c>
      <c r="D34" s="84" t="str">
        <f>IF(ISNA(VLOOKUP($C34,'RPA Caclulations'!$C$6:$K$60,3,FALSE))=TRUE,"0",VLOOKUP($C34,'RPA Caclulations'!$C$6:$K$60,3,FALSE))</f>
        <v>0</v>
      </c>
      <c r="E34" s="21" t="str">
        <f>IF(ISNA(VLOOKUP($C34,'Mt. Sima Canada Cup BA'!$A$17:$I$100,9,FALSE))=TRUE,"0",VLOOKUP($C34,'Mt. Sima Canada Cup BA'!$A$17:$I$100,9,FALSE))</f>
        <v>0</v>
      </c>
      <c r="F34" s="21" t="str">
        <f>IF(ISNA(VLOOKUP($C34,'Mt. Sima Canada Cup SS'!$A$17:$I$100,9,FALSE))=TRUE,"0",VLOOKUP($C34,'Mt. Sima Canada Cup SS'!$A$17:$I$100,9,FALSE))</f>
        <v>0</v>
      </c>
      <c r="G34" s="21">
        <f>IF(ISNA(VLOOKUP($C34,'CF TT Day 1'!$A$17:$I$100,9,FALSE))=TRUE,"0",VLOOKUP($C34,'CF TT Day 1'!$A$17:$I$100,9,FALSE))</f>
        <v>15</v>
      </c>
      <c r="H34" s="21" t="str">
        <f>IF(ISNA(VLOOKUP($C34,'CF TT Day 2'!$A$17:$I$100,9,FALSE))=TRUE,"0",VLOOKUP($C34,'CF TT Day 2'!$A$17:$I$100,9,FALSE))</f>
        <v>0</v>
      </c>
      <c r="I34" s="21" t="str">
        <f>IF(ISNA(VLOOKUP($C34,'Mammoth NorAM SS'!$A$17:$I$100,9,FALSE))=TRUE,"0",VLOOKUP($C34,'Mammoth NorAM SS'!$A$17:$I$100,9,FALSE))</f>
        <v>0</v>
      </c>
      <c r="J34" s="21">
        <f>IF(ISNA(VLOOKUP($C34,'BVSC TT Day 1'!$A$17:$I$100,9,FALSE))=TRUE,"0",VLOOKUP($C34,'BVSC TT Day 1'!$A$17:$I$100,9,FALSE))</f>
        <v>17</v>
      </c>
      <c r="K34" s="21">
        <f>IF(ISNA(VLOOKUP($C34,'BVSC TT Day 2'!$A$17:$I$100,9,FALSE))=TRUE,"0",VLOOKUP($C34,'BVSC TT Day 2'!$A$17:$I$100,9,FALSE))</f>
        <v>46</v>
      </c>
      <c r="L34" s="21" t="str">
        <f>IF(ISNA(VLOOKUP($C34,'Alpine Groms'!$A$17:$I$100,9,FALSE))=TRUE,"0",VLOOKUP($C34,'Alpine Groms'!$A$17:$I$100,9,FALSE))</f>
        <v>0</v>
      </c>
      <c r="M34" s="21" t="str">
        <f>IF(ISNA(VLOOKUP($C34,'Beaver Groms'!$A$17:$I$100,9,FALSE))=TRUE,"0",VLOOKUP($C34,'Beaver Groms'!$A$17:$I$100,9,FALSE))</f>
        <v>0</v>
      </c>
      <c r="N34" s="21" t="str">
        <f>IF(ISNA(VLOOKUP($C34,'Aspen Open SS'!$A$17:$I$100,9,FALSE))=TRUE,"0",VLOOKUP($C34,'Aspen Open SS'!$A$17:$I$100,9,FALSE))</f>
        <v>0</v>
      </c>
      <c r="O34" s="21" t="str">
        <f>IF(ISNA(VLOOKUP($C34,'Aspen Open BA'!$A$17:$I$100,9,FALSE))=TRUE,"0",VLOOKUP($C34,'Aspen Open BA'!$A$17:$I$100,9,FALSE))</f>
        <v>0</v>
      </c>
      <c r="P34" s="21">
        <f>IF(ISNA(VLOOKUP($C34,'TT Prov SS'!$A$17:$I$100,9,FALSE))=TRUE,"0",VLOOKUP($C34,'TT Prov SS'!$A$17:$I$100,9,FALSE))</f>
        <v>26</v>
      </c>
      <c r="Q34" s="21">
        <f>IF(ISNA(VLOOKUP($C34,'TT Prov HP'!$A$17:$I$100,9,FALSE))=TRUE,"0",VLOOKUP($C34,'TT Prov HP'!$A$17:$I$100,9,FALSE))</f>
        <v>11</v>
      </c>
      <c r="R34" s="21" t="str">
        <f>IF(ISNA(VLOOKUP($C34,'Calgary NorAm SS'!$A$17:$I$100,9,FALSE))=TRUE,"0",VLOOKUP($C34,'Calgary NorAm SS'!$A$17:$I$100,9,FALSE))</f>
        <v>0</v>
      </c>
      <c r="S34" s="21" t="str">
        <f>IF(ISNA(VLOOKUP($C34,'Calgary NorAm BA'!$A$17:$I$100,9,FALSE))=TRUE,"0",VLOOKUP($C34,'Calgary NorAm BA'!$A$17:$I$100,9,FALSE))</f>
        <v>0</v>
      </c>
      <c r="T34" s="21" t="str">
        <f>IF(ISNA(VLOOKUP($C34,'Calgary NorAm HP'!$A$17:$I$100,9,FALSE))=TRUE,"0",VLOOKUP($C34,'Calgary NorAm HP'!$A$17:$I$100,9,FALSE))</f>
        <v>0</v>
      </c>
      <c r="U34" s="21" t="str">
        <f>IF(ISNA(VLOOKUP($C34,'Park City NorAm BA'!$A$17:$I$100,9,FALSE))=TRUE,"0",VLOOKUP($C34,'Park City NorAm BA'!$A$17:$I$100,9,FALSE))</f>
        <v>0</v>
      </c>
      <c r="V34" s="21" t="str">
        <f>IF(ISNA(VLOOKUP($C34,'Park City NorAm SS d1'!$A$17:$I$100,9,FALSE))=TRUE,"0",VLOOKUP($C34,'Park City NorAm SS d1'!$A$17:$I$100,9,FALSE))</f>
        <v>0</v>
      </c>
      <c r="W34" s="21" t="str">
        <f>IF(ISNA(VLOOKUP($C34,'Park City NorAm SS d2'!$A$17:$I$100,9,FALSE))=TRUE,"0",VLOOKUP($C34,'Park City NorAm SS d2'!$A$17:$I$100,9,FALSE))</f>
        <v>0</v>
      </c>
      <c r="X34" s="21" t="str">
        <f>IF(ISNA(VLOOKUP($C34,'MSLM CC SS'!$A$17:$I$100,9,FALSE))=TRUE,"0",VLOOKUP($C34,'MSLM CC SS'!$A$17:$I$100,9,FALSE))</f>
        <v>0</v>
      </c>
    </row>
    <row r="35" spans="1:24" ht="16" customHeight="1" x14ac:dyDescent="0.15">
      <c r="A35" s="80" t="s">
        <v>99</v>
      </c>
      <c r="B35" s="80" t="s">
        <v>146</v>
      </c>
      <c r="C35" s="69" t="s">
        <v>80</v>
      </c>
      <c r="D35" s="84" t="str">
        <f>IF(ISNA(VLOOKUP($C35,'RPA Caclulations'!$C$6:$K$60,3,FALSE))=TRUE,"0",VLOOKUP($C35,'RPA Caclulations'!$C$6:$K$60,3,FALSE))</f>
        <v>0</v>
      </c>
      <c r="E35" s="21" t="str">
        <f>IF(ISNA(VLOOKUP($C35,'Mt. Sima Canada Cup BA'!$A$17:$I$100,9,FALSE))=TRUE,"0",VLOOKUP($C35,'Mt. Sima Canada Cup BA'!$A$17:$I$100,9,FALSE))</f>
        <v>0</v>
      </c>
      <c r="F35" s="21" t="str">
        <f>IF(ISNA(VLOOKUP($C35,'Mt. Sima Canada Cup SS'!$A$17:$I$100,9,FALSE))=TRUE,"0",VLOOKUP($C35,'Mt. Sima Canada Cup SS'!$A$17:$I$100,9,FALSE))</f>
        <v>0</v>
      </c>
      <c r="G35" s="21">
        <f>IF(ISNA(VLOOKUP($C35,'CF TT Day 1'!$A$17:$I$100,9,FALSE))=TRUE,"0",VLOOKUP($C35,'CF TT Day 1'!$A$17:$I$100,9,FALSE))</f>
        <v>19</v>
      </c>
      <c r="H35" s="21">
        <f>IF(ISNA(VLOOKUP($C35,'CF TT Day 2'!$A$17:$I$100,9,FALSE))=TRUE,"0",VLOOKUP($C35,'CF TT Day 2'!$A$17:$I$100,9,FALSE))</f>
        <v>9</v>
      </c>
      <c r="I35" s="21" t="str">
        <f>IF(ISNA(VLOOKUP($C35,'Mammoth NorAM SS'!$A$17:$I$100,9,FALSE))=TRUE,"0",VLOOKUP($C35,'Mammoth NorAM SS'!$A$17:$I$100,9,FALSE))</f>
        <v>0</v>
      </c>
      <c r="J35" s="21">
        <f>IF(ISNA(VLOOKUP($C35,'BVSC TT Day 1'!$A$17:$I$100,9,FALSE))=TRUE,"0",VLOOKUP($C35,'BVSC TT Day 1'!$A$17:$I$100,9,FALSE))</f>
        <v>24</v>
      </c>
      <c r="K35" s="21">
        <f>IF(ISNA(VLOOKUP($C35,'BVSC TT Day 2'!$A$17:$I$100,9,FALSE))=TRUE,"0",VLOOKUP($C35,'BVSC TT Day 2'!$A$17:$I$100,9,FALSE))</f>
        <v>8</v>
      </c>
      <c r="L35" s="21" t="str">
        <f>IF(ISNA(VLOOKUP($C35,'Alpine Groms'!$A$17:$I$100,9,FALSE))=TRUE,"0",VLOOKUP($C35,'Alpine Groms'!$A$17:$I$100,9,FALSE))</f>
        <v>0</v>
      </c>
      <c r="M35" s="21" t="str">
        <f>IF(ISNA(VLOOKUP($C35,'Beaver Groms'!$A$17:$I$100,9,FALSE))=TRUE,"0",VLOOKUP($C35,'Beaver Groms'!$A$17:$I$100,9,FALSE))</f>
        <v>0</v>
      </c>
      <c r="N35" s="21" t="str">
        <f>IF(ISNA(VLOOKUP($C35,'Aspen Open SS'!$A$17:$I$100,9,FALSE))=TRUE,"0",VLOOKUP($C35,'Aspen Open SS'!$A$17:$I$100,9,FALSE))</f>
        <v>0</v>
      </c>
      <c r="O35" s="21" t="str">
        <f>IF(ISNA(VLOOKUP($C35,'Aspen Open BA'!$A$17:$I$100,9,FALSE))=TRUE,"0",VLOOKUP($C35,'Aspen Open BA'!$A$17:$I$100,9,FALSE))</f>
        <v>0</v>
      </c>
      <c r="P35" s="21">
        <f>IF(ISNA(VLOOKUP($C35,'TT Prov SS'!$A$17:$I$100,9,FALSE))=TRUE,"0",VLOOKUP($C35,'TT Prov SS'!$A$17:$I$100,9,FALSE))</f>
        <v>37</v>
      </c>
      <c r="Q35" s="21">
        <f>IF(ISNA(VLOOKUP($C35,'TT Prov HP'!$A$17:$I$100,9,FALSE))=TRUE,"0",VLOOKUP($C35,'TT Prov HP'!$A$17:$I$100,9,FALSE))</f>
        <v>21</v>
      </c>
      <c r="R35" s="21" t="str">
        <f>IF(ISNA(VLOOKUP($C35,'Calgary NorAm SS'!$A$17:$I$100,9,FALSE))=TRUE,"0",VLOOKUP($C35,'Calgary NorAm SS'!$A$17:$I$100,9,FALSE))</f>
        <v>0</v>
      </c>
      <c r="S35" s="21" t="str">
        <f>IF(ISNA(VLOOKUP($C35,'Calgary NorAm BA'!$A$17:$I$100,9,FALSE))=TRUE,"0",VLOOKUP($C35,'Calgary NorAm BA'!$A$17:$I$100,9,FALSE))</f>
        <v>0</v>
      </c>
      <c r="T35" s="21" t="str">
        <f>IF(ISNA(VLOOKUP($C35,'Calgary NorAm HP'!$A$17:$I$100,9,FALSE))=TRUE,"0",VLOOKUP($C35,'Calgary NorAm HP'!$A$17:$I$100,9,FALSE))</f>
        <v>0</v>
      </c>
      <c r="U35" s="21" t="str">
        <f>IF(ISNA(VLOOKUP($C35,'Park City NorAm BA'!$A$17:$I$100,9,FALSE))=TRUE,"0",VLOOKUP($C35,'Park City NorAm BA'!$A$17:$I$100,9,FALSE))</f>
        <v>0</v>
      </c>
      <c r="V35" s="21" t="str">
        <f>IF(ISNA(VLOOKUP($C35,'Park City NorAm SS d1'!$A$17:$I$100,9,FALSE))=TRUE,"0",VLOOKUP($C35,'Park City NorAm SS d1'!$A$17:$I$100,9,FALSE))</f>
        <v>0</v>
      </c>
      <c r="W35" s="21" t="str">
        <f>IF(ISNA(VLOOKUP($C35,'Park City NorAm SS d2'!$A$17:$I$100,9,FALSE))=TRUE,"0",VLOOKUP($C35,'Park City NorAm SS d2'!$A$17:$I$100,9,FALSE))</f>
        <v>0</v>
      </c>
      <c r="X35" s="21" t="str">
        <f>IF(ISNA(VLOOKUP($C35,'MSLM CC SS'!$A$17:$I$100,9,FALSE))=TRUE,"0",VLOOKUP($C35,'MSLM CC SS'!$A$17:$I$100,9,FALSE))</f>
        <v>0</v>
      </c>
    </row>
    <row r="36" spans="1:24" ht="16" customHeight="1" x14ac:dyDescent="0.15">
      <c r="A36" s="80" t="s">
        <v>44</v>
      </c>
      <c r="B36" s="80" t="s">
        <v>147</v>
      </c>
      <c r="C36" s="99" t="s">
        <v>75</v>
      </c>
      <c r="D36" s="84">
        <f>IF(ISNA(VLOOKUP($C36,'RPA Caclulations'!$C$6:$K$60,3,FALSE))=TRUE,"0",VLOOKUP($C36,'RPA Caclulations'!$C$6:$K$60,3,FALSE))</f>
        <v>18</v>
      </c>
      <c r="E36" s="21" t="str">
        <f>IF(ISNA(VLOOKUP($C36,'Mt. Sima Canada Cup BA'!$A$17:$I$100,9,FALSE))=TRUE,"0",VLOOKUP($C36,'Mt. Sima Canada Cup BA'!$A$17:$I$100,9,FALSE))</f>
        <v>0</v>
      </c>
      <c r="F36" s="21" t="str">
        <f>IF(ISNA(VLOOKUP($C36,'Mt. Sima Canada Cup SS'!$A$17:$I$100,9,FALSE))=TRUE,"0",VLOOKUP($C36,'Mt. Sima Canada Cup SS'!$A$17:$I$100,9,FALSE))</f>
        <v>0</v>
      </c>
      <c r="G36" s="21">
        <f>IF(ISNA(VLOOKUP($C36,'CF TT Day 1'!$A$17:$I$100,9,FALSE))=TRUE,"0",VLOOKUP($C36,'CF TT Day 1'!$A$17:$I$100,9,FALSE))</f>
        <v>12</v>
      </c>
      <c r="H36" s="21" t="str">
        <f>IF(ISNA(VLOOKUP($C36,'CF TT Day 2'!$A$17:$I$100,9,FALSE))=TRUE,"0",VLOOKUP($C36,'CF TT Day 2'!$A$17:$I$100,9,FALSE))</f>
        <v>0</v>
      </c>
      <c r="I36" s="21" t="str">
        <f>IF(ISNA(VLOOKUP($C36,'Mammoth NorAM SS'!$A$17:$I$100,9,FALSE))=TRUE,"0",VLOOKUP($C36,'Mammoth NorAM SS'!$A$17:$I$100,9,FALSE))</f>
        <v>0</v>
      </c>
      <c r="J36" s="21">
        <f>IF(ISNA(VLOOKUP($C36,'BVSC TT Day 1'!$A$17:$I$100,9,FALSE))=TRUE,"0",VLOOKUP($C36,'BVSC TT Day 1'!$A$17:$I$100,9,FALSE))</f>
        <v>13</v>
      </c>
      <c r="K36" s="21">
        <f>IF(ISNA(VLOOKUP($C36,'BVSC TT Day 2'!$A$17:$I$100,9,FALSE))=TRUE,"0",VLOOKUP($C36,'BVSC TT Day 2'!$A$17:$I$100,9,FALSE))</f>
        <v>25</v>
      </c>
      <c r="L36" s="21" t="str">
        <f>IF(ISNA(VLOOKUP($C36,'Alpine Groms'!$A$17:$I$100,9,FALSE))=TRUE,"0",VLOOKUP($C36,'Alpine Groms'!$A$17:$I$100,9,FALSE))</f>
        <v>0</v>
      </c>
      <c r="M36" s="21" t="str">
        <f>IF(ISNA(VLOOKUP($C36,'Beaver Groms'!$A$17:$I$100,9,FALSE))=TRUE,"0",VLOOKUP($C36,'Beaver Groms'!$A$17:$I$100,9,FALSE))</f>
        <v>0</v>
      </c>
      <c r="N36" s="21" t="str">
        <f>IF(ISNA(VLOOKUP($C36,'Aspen Open SS'!$A$17:$I$100,9,FALSE))=TRUE,"0",VLOOKUP($C36,'Aspen Open SS'!$A$17:$I$100,9,FALSE))</f>
        <v>0</v>
      </c>
      <c r="O36" s="21" t="str">
        <f>IF(ISNA(VLOOKUP($C36,'Aspen Open BA'!$A$17:$I$100,9,FALSE))=TRUE,"0",VLOOKUP($C36,'Aspen Open BA'!$A$17:$I$100,9,FALSE))</f>
        <v>0</v>
      </c>
      <c r="P36" s="21" t="str">
        <f>IF(ISNA(VLOOKUP($C36,'TT Prov SS'!$A$17:$I$100,9,FALSE))=TRUE,"0",VLOOKUP($C36,'TT Prov SS'!$A$17:$I$100,9,FALSE))</f>
        <v>0</v>
      </c>
      <c r="Q36" s="21" t="str">
        <f>IF(ISNA(VLOOKUP($C36,'TT Prov HP'!$A$17:$I$100,9,FALSE))=TRUE,"0",VLOOKUP($C36,'TT Prov HP'!$A$17:$I$100,9,FALSE))</f>
        <v>0</v>
      </c>
      <c r="R36" s="21" t="str">
        <f>IF(ISNA(VLOOKUP($C36,'Calgary NorAm SS'!$A$17:$I$100,9,FALSE))=TRUE,"0",VLOOKUP($C36,'Calgary NorAm SS'!$A$17:$I$100,9,FALSE))</f>
        <v>0</v>
      </c>
      <c r="S36" s="21" t="str">
        <f>IF(ISNA(VLOOKUP($C36,'Calgary NorAm BA'!$A$17:$I$100,9,FALSE))=TRUE,"0",VLOOKUP($C36,'Calgary NorAm BA'!$A$17:$I$100,9,FALSE))</f>
        <v>0</v>
      </c>
      <c r="T36" s="21" t="str">
        <f>IF(ISNA(VLOOKUP($C36,'Calgary NorAm HP'!$A$17:$I$100,9,FALSE))=TRUE,"0",VLOOKUP($C36,'Calgary NorAm HP'!$A$17:$I$100,9,FALSE))</f>
        <v>0</v>
      </c>
      <c r="U36" s="21" t="str">
        <f>IF(ISNA(VLOOKUP($C36,'Park City NorAm BA'!$A$17:$I$100,9,FALSE))=TRUE,"0",VLOOKUP($C36,'Park City NorAm BA'!$A$17:$I$100,9,FALSE))</f>
        <v>0</v>
      </c>
      <c r="V36" s="21" t="str">
        <f>IF(ISNA(VLOOKUP($C36,'Park City NorAm SS d1'!$A$17:$I$100,9,FALSE))=TRUE,"0",VLOOKUP($C36,'Park City NorAm SS d1'!$A$17:$I$100,9,FALSE))</f>
        <v>0</v>
      </c>
      <c r="W36" s="21" t="str">
        <f>IF(ISNA(VLOOKUP($C36,'Park City NorAm SS d2'!$A$17:$I$100,9,FALSE))=TRUE,"0",VLOOKUP($C36,'Park City NorAm SS d2'!$A$17:$I$100,9,FALSE))</f>
        <v>0</v>
      </c>
      <c r="X36" s="21" t="str">
        <f>IF(ISNA(VLOOKUP($C36,'MSLM CC SS'!$A$17:$I$100,9,FALSE))=TRUE,"0",VLOOKUP($C36,'MSLM CC SS'!$A$17:$I$100,9,FALSE))</f>
        <v>0</v>
      </c>
    </row>
    <row r="37" spans="1:24" ht="16" customHeight="1" x14ac:dyDescent="0.15">
      <c r="A37" s="80" t="s">
        <v>99</v>
      </c>
      <c r="B37" s="80" t="s">
        <v>146</v>
      </c>
      <c r="C37" s="71" t="s">
        <v>79</v>
      </c>
      <c r="D37" s="84" t="str">
        <f>IF(ISNA(VLOOKUP($C37,'RPA Caclulations'!$C$6:$K$60,3,FALSE))=TRUE,"0",VLOOKUP($C37,'RPA Caclulations'!$C$6:$K$60,3,FALSE))</f>
        <v>0</v>
      </c>
      <c r="E37" s="21" t="str">
        <f>IF(ISNA(VLOOKUP($C37,'Mt. Sima Canada Cup BA'!$A$17:$I$100,9,FALSE))=TRUE,"0",VLOOKUP($C37,'Mt. Sima Canada Cup BA'!$A$17:$I$100,9,FALSE))</f>
        <v>0</v>
      </c>
      <c r="F37" s="21" t="str">
        <f>IF(ISNA(VLOOKUP($C37,'Mt. Sima Canada Cup SS'!$A$17:$I$100,9,FALSE))=TRUE,"0",VLOOKUP($C37,'Mt. Sima Canada Cup SS'!$A$17:$I$100,9,FALSE))</f>
        <v>0</v>
      </c>
      <c r="G37" s="21">
        <f>IF(ISNA(VLOOKUP($C37,'CF TT Day 1'!$A$17:$I$100,9,FALSE))=TRUE,"0",VLOOKUP($C37,'CF TT Day 1'!$A$17:$I$100,9,FALSE))</f>
        <v>18</v>
      </c>
      <c r="H37" s="21">
        <f>IF(ISNA(VLOOKUP($C37,'CF TT Day 2'!$A$17:$I$100,9,FALSE))=TRUE,"0",VLOOKUP($C37,'CF TT Day 2'!$A$17:$I$100,9,FALSE))</f>
        <v>19</v>
      </c>
      <c r="I37" s="21" t="str">
        <f>IF(ISNA(VLOOKUP($C37,'Mammoth NorAM SS'!$A$17:$I$100,9,FALSE))=TRUE,"0",VLOOKUP($C37,'Mammoth NorAM SS'!$A$17:$I$100,9,FALSE))</f>
        <v>0</v>
      </c>
      <c r="J37" s="21">
        <f>IF(ISNA(VLOOKUP($C37,'BVSC TT Day 1'!$A$17:$I$100,9,FALSE))=TRUE,"0",VLOOKUP($C37,'BVSC TT Day 1'!$A$17:$I$100,9,FALSE))</f>
        <v>16</v>
      </c>
      <c r="K37" s="21">
        <f>IF(ISNA(VLOOKUP($C37,'BVSC TT Day 2'!$A$17:$I$100,9,FALSE))=TRUE,"0",VLOOKUP($C37,'BVSC TT Day 2'!$A$17:$I$100,9,FALSE))</f>
        <v>23</v>
      </c>
      <c r="L37" s="21" t="str">
        <f>IF(ISNA(VLOOKUP($C37,'Alpine Groms'!$A$17:$I$100,9,FALSE))=TRUE,"0",VLOOKUP($C37,'Alpine Groms'!$A$17:$I$100,9,FALSE))</f>
        <v>0</v>
      </c>
      <c r="M37" s="21" t="str">
        <f>IF(ISNA(VLOOKUP($C37,'Beaver Groms'!$A$17:$I$100,9,FALSE))=TRUE,"0",VLOOKUP($C37,'Beaver Groms'!$A$17:$I$100,9,FALSE))</f>
        <v>0</v>
      </c>
      <c r="N37" s="21" t="str">
        <f>IF(ISNA(VLOOKUP($C37,'Aspen Open SS'!$A$17:$I$100,9,FALSE))=TRUE,"0",VLOOKUP($C37,'Aspen Open SS'!$A$17:$I$100,9,FALSE))</f>
        <v>0</v>
      </c>
      <c r="O37" s="21" t="str">
        <f>IF(ISNA(VLOOKUP($C37,'Aspen Open BA'!$A$17:$I$100,9,FALSE))=TRUE,"0",VLOOKUP($C37,'Aspen Open BA'!$A$17:$I$100,9,FALSE))</f>
        <v>0</v>
      </c>
      <c r="P37" s="21">
        <f>IF(ISNA(VLOOKUP($C37,'TT Prov SS'!$A$17:$I$100,9,FALSE))=TRUE,"0",VLOOKUP($C37,'TT Prov SS'!$A$17:$I$100,9,FALSE))</f>
        <v>19</v>
      </c>
      <c r="Q37" s="21" t="str">
        <f>IF(ISNA(VLOOKUP($C37,'TT Prov HP'!$A$17:$I$100,9,FALSE))=TRUE,"0",VLOOKUP($C37,'TT Prov HP'!$A$17:$I$100,9,FALSE))</f>
        <v>0</v>
      </c>
      <c r="R37" s="21" t="str">
        <f>IF(ISNA(VLOOKUP($C37,'Calgary NorAm SS'!$A$17:$I$100,9,FALSE))=TRUE,"0",VLOOKUP($C37,'Calgary NorAm SS'!$A$17:$I$100,9,FALSE))</f>
        <v>0</v>
      </c>
      <c r="S37" s="21" t="str">
        <f>IF(ISNA(VLOOKUP($C37,'Calgary NorAm BA'!$A$17:$I$100,9,FALSE))=TRUE,"0",VLOOKUP($C37,'Calgary NorAm BA'!$A$17:$I$100,9,FALSE))</f>
        <v>0</v>
      </c>
      <c r="T37" s="21" t="str">
        <f>IF(ISNA(VLOOKUP($C37,'Calgary NorAm HP'!$A$17:$I$100,9,FALSE))=TRUE,"0",VLOOKUP($C37,'Calgary NorAm HP'!$A$17:$I$100,9,FALSE))</f>
        <v>0</v>
      </c>
      <c r="U37" s="21" t="str">
        <f>IF(ISNA(VLOOKUP($C37,'Park City NorAm BA'!$A$17:$I$100,9,FALSE))=TRUE,"0",VLOOKUP($C37,'Park City NorAm BA'!$A$17:$I$100,9,FALSE))</f>
        <v>0</v>
      </c>
      <c r="V37" s="21" t="str">
        <f>IF(ISNA(VLOOKUP($C37,'Park City NorAm SS d1'!$A$17:$I$100,9,FALSE))=TRUE,"0",VLOOKUP($C37,'Park City NorAm SS d1'!$A$17:$I$100,9,FALSE))</f>
        <v>0</v>
      </c>
      <c r="W37" s="21" t="str">
        <f>IF(ISNA(VLOOKUP($C37,'Park City NorAm SS d2'!$A$17:$I$100,9,FALSE))=TRUE,"0",VLOOKUP($C37,'Park City NorAm SS d2'!$A$17:$I$100,9,FALSE))</f>
        <v>0</v>
      </c>
      <c r="X37" s="21" t="str">
        <f>IF(ISNA(VLOOKUP($C37,'MSLM CC SS'!$A$17:$I$100,9,FALSE))=TRUE,"0",VLOOKUP($C37,'MSLM CC SS'!$A$17:$I$100,9,FALSE))</f>
        <v>0</v>
      </c>
    </row>
    <row r="38" spans="1:24" ht="16" customHeight="1" x14ac:dyDescent="0.15">
      <c r="A38" s="80" t="s">
        <v>44</v>
      </c>
      <c r="B38" s="80" t="s">
        <v>146</v>
      </c>
      <c r="C38" s="70" t="s">
        <v>87</v>
      </c>
      <c r="D38" s="84">
        <f>IF(ISNA(VLOOKUP($C38,'RPA Caclulations'!$C$6:$K$60,3,FALSE))=TRUE,"0",VLOOKUP($C38,'RPA Caclulations'!$C$6:$K$60,3,FALSE))</f>
        <v>19</v>
      </c>
      <c r="E38" s="21" t="str">
        <f>IF(ISNA(VLOOKUP($C38,'Mt. Sima Canada Cup BA'!$A$17:$I$100,9,FALSE))=TRUE,"0",VLOOKUP($C38,'Mt. Sima Canada Cup BA'!$A$17:$I$100,9,FALSE))</f>
        <v>0</v>
      </c>
      <c r="F38" s="21" t="str">
        <f>IF(ISNA(VLOOKUP($C38,'Mt. Sima Canada Cup SS'!$A$17:$I$100,9,FALSE))=TRUE,"0",VLOOKUP($C38,'Mt. Sima Canada Cup SS'!$A$17:$I$100,9,FALSE))</f>
        <v>0</v>
      </c>
      <c r="G38" s="21">
        <f>IF(ISNA(VLOOKUP($C38,'CF TT Day 1'!$A$17:$I$100,9,FALSE))=TRUE,"0",VLOOKUP($C38,'CF TT Day 1'!$A$17:$I$100,9,FALSE))</f>
        <v>24</v>
      </c>
      <c r="H38" s="21">
        <f>IF(ISNA(VLOOKUP($C38,'CF TT Day 2'!$A$17:$I$100,9,FALSE))=TRUE,"0",VLOOKUP($C38,'CF TT Day 2'!$A$17:$I$100,9,FALSE))</f>
        <v>11</v>
      </c>
      <c r="I38" s="21" t="str">
        <f>IF(ISNA(VLOOKUP($C38,'Mammoth NorAM SS'!$A$17:$I$100,9,FALSE))=TRUE,"0",VLOOKUP($C38,'Mammoth NorAM SS'!$A$17:$I$100,9,FALSE))</f>
        <v>0</v>
      </c>
      <c r="J38" s="21">
        <f>IF(ISNA(VLOOKUP($C38,'BVSC TT Day 1'!$A$17:$I$100,9,FALSE))=TRUE,"0",VLOOKUP($C38,'BVSC TT Day 1'!$A$17:$I$100,9,FALSE))</f>
        <v>26</v>
      </c>
      <c r="K38" s="21">
        <f>IF(ISNA(VLOOKUP($C38,'BVSC TT Day 2'!$A$17:$I$100,9,FALSE))=TRUE,"0",VLOOKUP($C38,'BVSC TT Day 2'!$A$17:$I$100,9,FALSE))</f>
        <v>16</v>
      </c>
      <c r="L38" s="21" t="str">
        <f>IF(ISNA(VLOOKUP($C38,'Alpine Groms'!$A$17:$I$100,9,FALSE))=TRUE,"0",VLOOKUP($C38,'Alpine Groms'!$A$17:$I$100,9,FALSE))</f>
        <v>0</v>
      </c>
      <c r="M38" s="21" t="str">
        <f>IF(ISNA(VLOOKUP($C38,'Beaver Groms'!$A$17:$I$100,9,FALSE))=TRUE,"0",VLOOKUP($C38,'Beaver Groms'!$A$17:$I$100,9,FALSE))</f>
        <v>0</v>
      </c>
      <c r="N38" s="21" t="str">
        <f>IF(ISNA(VLOOKUP($C38,'Aspen Open SS'!$A$17:$I$100,9,FALSE))=TRUE,"0",VLOOKUP($C38,'Aspen Open SS'!$A$17:$I$100,9,FALSE))</f>
        <v>0</v>
      </c>
      <c r="O38" s="21" t="str">
        <f>IF(ISNA(VLOOKUP($C38,'Aspen Open BA'!$A$17:$I$100,9,FALSE))=TRUE,"0",VLOOKUP($C38,'Aspen Open BA'!$A$17:$I$100,9,FALSE))</f>
        <v>0</v>
      </c>
      <c r="P38" s="21">
        <f>IF(ISNA(VLOOKUP($C38,'TT Prov SS'!$A$17:$I$100,9,FALSE))=TRUE,"0",VLOOKUP($C38,'TT Prov SS'!$A$17:$I$100,9,FALSE))</f>
        <v>24</v>
      </c>
      <c r="Q38" s="21">
        <f>IF(ISNA(VLOOKUP($C38,'TT Prov HP'!$A$17:$I$100,9,FALSE))=TRUE,"0",VLOOKUP($C38,'TT Prov HP'!$A$17:$I$100,9,FALSE))</f>
        <v>20</v>
      </c>
      <c r="R38" s="21" t="str">
        <f>IF(ISNA(VLOOKUP($C38,'Calgary NorAm SS'!$A$17:$I$100,9,FALSE))=TRUE,"0",VLOOKUP($C38,'Calgary NorAm SS'!$A$17:$I$100,9,FALSE))</f>
        <v>0</v>
      </c>
      <c r="S38" s="21" t="str">
        <f>IF(ISNA(VLOOKUP($C38,'Calgary NorAm BA'!$A$17:$I$100,9,FALSE))=TRUE,"0",VLOOKUP($C38,'Calgary NorAm BA'!$A$17:$I$100,9,FALSE))</f>
        <v>0</v>
      </c>
      <c r="T38" s="21" t="str">
        <f>IF(ISNA(VLOOKUP($C38,'Calgary NorAm HP'!$A$17:$I$100,9,FALSE))=TRUE,"0",VLOOKUP($C38,'Calgary NorAm HP'!$A$17:$I$100,9,FALSE))</f>
        <v>0</v>
      </c>
      <c r="U38" s="21" t="str">
        <f>IF(ISNA(VLOOKUP($C38,'Park City NorAm BA'!$A$17:$I$100,9,FALSE))=TRUE,"0",VLOOKUP($C38,'Park City NorAm BA'!$A$17:$I$100,9,FALSE))</f>
        <v>0</v>
      </c>
      <c r="V38" s="21" t="str">
        <f>IF(ISNA(VLOOKUP($C38,'Park City NorAm SS d1'!$A$17:$I$100,9,FALSE))=TRUE,"0",VLOOKUP($C38,'Park City NorAm SS d1'!$A$17:$I$100,9,FALSE))</f>
        <v>0</v>
      </c>
      <c r="W38" s="21" t="str">
        <f>IF(ISNA(VLOOKUP($C38,'Park City NorAm SS d2'!$A$17:$I$100,9,FALSE))=TRUE,"0",VLOOKUP($C38,'Park City NorAm SS d2'!$A$17:$I$100,9,FALSE))</f>
        <v>0</v>
      </c>
      <c r="X38" s="21" t="str">
        <f>IF(ISNA(VLOOKUP($C38,'MSLM CC SS'!$A$17:$I$100,9,FALSE))=TRUE,"0",VLOOKUP($C38,'MSLM CC SS'!$A$17:$I$100,9,FALSE))</f>
        <v>0</v>
      </c>
    </row>
    <row r="39" spans="1:24" ht="16" customHeight="1" x14ac:dyDescent="0.15">
      <c r="A39" s="80" t="s">
        <v>55</v>
      </c>
      <c r="B39" s="80" t="s">
        <v>147</v>
      </c>
      <c r="C39" s="69" t="s">
        <v>81</v>
      </c>
      <c r="D39" s="84">
        <f>IF(ISNA(VLOOKUP($C39,'RPA Caclulations'!$C$6:$K$60,3,FALSE))=TRUE,"0",VLOOKUP($C39,'RPA Caclulations'!$C$6:$K$60,3,FALSE))</f>
        <v>20</v>
      </c>
      <c r="E39" s="21" t="str">
        <f>IF(ISNA(VLOOKUP($C39,'Mt. Sima Canada Cup BA'!$A$17:$I$100,9,FALSE))=TRUE,"0",VLOOKUP($C39,'Mt. Sima Canada Cup BA'!$A$17:$I$100,9,FALSE))</f>
        <v>0</v>
      </c>
      <c r="F39" s="21" t="str">
        <f>IF(ISNA(VLOOKUP($C39,'Mt. Sima Canada Cup SS'!$A$17:$I$100,9,FALSE))=TRUE,"0",VLOOKUP($C39,'Mt. Sima Canada Cup SS'!$A$17:$I$100,9,FALSE))</f>
        <v>0</v>
      </c>
      <c r="G39" s="21">
        <f>IF(ISNA(VLOOKUP($C39,'CF TT Day 1'!$A$17:$I$100,9,FALSE))=TRUE,"0",VLOOKUP($C39,'CF TT Day 1'!$A$17:$I$100,9,FALSE))</f>
        <v>20</v>
      </c>
      <c r="H39" s="21">
        <f>IF(ISNA(VLOOKUP($C39,'CF TT Day 2'!$A$17:$I$100,9,FALSE))=TRUE,"0",VLOOKUP($C39,'CF TT Day 2'!$A$17:$I$100,9,FALSE))</f>
        <v>18</v>
      </c>
      <c r="I39" s="21" t="str">
        <f>IF(ISNA(VLOOKUP($C39,'Mammoth NorAM SS'!$A$17:$I$100,9,FALSE))=TRUE,"0",VLOOKUP($C39,'Mammoth NorAM SS'!$A$17:$I$100,9,FALSE))</f>
        <v>0</v>
      </c>
      <c r="J39" s="21">
        <f>IF(ISNA(VLOOKUP($C39,'BVSC TT Day 1'!$A$17:$I$100,9,FALSE))=TRUE,"0",VLOOKUP($C39,'BVSC TT Day 1'!$A$17:$I$100,9,FALSE))</f>
        <v>18</v>
      </c>
      <c r="K39" s="21">
        <f>IF(ISNA(VLOOKUP($C39,'BVSC TT Day 2'!$A$17:$I$100,9,FALSE))=TRUE,"0",VLOOKUP($C39,'BVSC TT Day 2'!$A$17:$I$100,9,FALSE))</f>
        <v>22</v>
      </c>
      <c r="L39" s="21" t="str">
        <f>IF(ISNA(VLOOKUP($C39,'Alpine Groms'!$A$17:$I$100,9,FALSE))=TRUE,"0",VLOOKUP($C39,'Alpine Groms'!$A$17:$I$100,9,FALSE))</f>
        <v>0</v>
      </c>
      <c r="M39" s="21" t="str">
        <f>IF(ISNA(VLOOKUP($C39,'Beaver Groms'!$A$17:$I$100,9,FALSE))=TRUE,"0",VLOOKUP($C39,'Beaver Groms'!$A$17:$I$100,9,FALSE))</f>
        <v>0</v>
      </c>
      <c r="N39" s="21" t="str">
        <f>IF(ISNA(VLOOKUP($C39,'Aspen Open SS'!$A$17:$I$100,9,FALSE))=TRUE,"0",VLOOKUP($C39,'Aspen Open SS'!$A$17:$I$100,9,FALSE))</f>
        <v>0</v>
      </c>
      <c r="O39" s="21" t="str">
        <f>IF(ISNA(VLOOKUP($C39,'Aspen Open BA'!$A$17:$I$100,9,FALSE))=TRUE,"0",VLOOKUP($C39,'Aspen Open BA'!$A$17:$I$100,9,FALSE))</f>
        <v>0</v>
      </c>
      <c r="P39" s="21">
        <f>IF(ISNA(VLOOKUP($C39,'TT Prov SS'!$A$17:$I$100,9,FALSE))=TRUE,"0",VLOOKUP($C39,'TT Prov SS'!$A$17:$I$100,9,FALSE))</f>
        <v>33</v>
      </c>
      <c r="Q39" s="21">
        <f>IF(ISNA(VLOOKUP($C39,'TT Prov HP'!$A$17:$I$100,9,FALSE))=TRUE,"0",VLOOKUP($C39,'TT Prov HP'!$A$17:$I$100,9,FALSE))</f>
        <v>25</v>
      </c>
      <c r="R39" s="21" t="str">
        <f>IF(ISNA(VLOOKUP($C39,'Calgary NorAm SS'!$A$17:$I$100,9,FALSE))=TRUE,"0",VLOOKUP($C39,'Calgary NorAm SS'!$A$17:$I$100,9,FALSE))</f>
        <v>0</v>
      </c>
      <c r="S39" s="21" t="str">
        <f>IF(ISNA(VLOOKUP($C39,'Calgary NorAm BA'!$A$17:$I$100,9,FALSE))=TRUE,"0",VLOOKUP($C39,'Calgary NorAm BA'!$A$17:$I$100,9,FALSE))</f>
        <v>0</v>
      </c>
      <c r="T39" s="21" t="str">
        <f>IF(ISNA(VLOOKUP($C39,'Calgary NorAm HP'!$A$17:$I$100,9,FALSE))=TRUE,"0",VLOOKUP($C39,'Calgary NorAm HP'!$A$17:$I$100,9,FALSE))</f>
        <v>0</v>
      </c>
      <c r="U39" s="21" t="str">
        <f>IF(ISNA(VLOOKUP($C39,'Park City NorAm BA'!$A$17:$I$100,9,FALSE))=TRUE,"0",VLOOKUP($C39,'Park City NorAm BA'!$A$17:$I$100,9,FALSE))</f>
        <v>0</v>
      </c>
      <c r="V39" s="21" t="str">
        <f>IF(ISNA(VLOOKUP($C39,'Park City NorAm SS d1'!$A$17:$I$100,9,FALSE))=TRUE,"0",VLOOKUP($C39,'Park City NorAm SS d1'!$A$17:$I$100,9,FALSE))</f>
        <v>0</v>
      </c>
      <c r="W39" s="21" t="str">
        <f>IF(ISNA(VLOOKUP($C39,'Park City NorAm SS d2'!$A$17:$I$100,9,FALSE))=TRUE,"0",VLOOKUP($C39,'Park City NorAm SS d2'!$A$17:$I$100,9,FALSE))</f>
        <v>0</v>
      </c>
      <c r="X39" s="21" t="str">
        <f>IF(ISNA(VLOOKUP($C39,'MSLM CC SS'!$A$17:$I$100,9,FALSE))=TRUE,"0",VLOOKUP($C39,'MSLM CC SS'!$A$17:$I$100,9,FALSE))</f>
        <v>0</v>
      </c>
    </row>
    <row r="40" spans="1:24" ht="16" customHeight="1" x14ac:dyDescent="0.15">
      <c r="A40" s="80" t="s">
        <v>44</v>
      </c>
      <c r="B40" s="80" t="s">
        <v>146</v>
      </c>
      <c r="C40" s="69" t="s">
        <v>83</v>
      </c>
      <c r="D40" s="84">
        <f>IF(ISNA(VLOOKUP($C40,'RPA Caclulations'!$C$6:$K$60,3,FALSE))=TRUE,"0",VLOOKUP($C40,'RPA Caclulations'!$C$6:$K$60,3,FALSE))</f>
        <v>21</v>
      </c>
      <c r="E40" s="21" t="str">
        <f>IF(ISNA(VLOOKUP($C40,'Mt. Sima Canada Cup BA'!$A$17:$I$100,9,FALSE))=TRUE,"0",VLOOKUP($C40,'Mt. Sima Canada Cup BA'!$A$17:$I$100,9,FALSE))</f>
        <v>0</v>
      </c>
      <c r="F40" s="21" t="str">
        <f>IF(ISNA(VLOOKUP($C40,'Mt. Sima Canada Cup SS'!$A$17:$I$100,9,FALSE))=TRUE,"0",VLOOKUP($C40,'Mt. Sima Canada Cup SS'!$A$17:$I$100,9,FALSE))</f>
        <v>0</v>
      </c>
      <c r="G40" s="21">
        <f>IF(ISNA(VLOOKUP($C40,'CF TT Day 1'!$A$17:$I$100,9,FALSE))=TRUE,"0",VLOOKUP($C40,'CF TT Day 1'!$A$17:$I$100,9,FALSE))</f>
        <v>22</v>
      </c>
      <c r="H40" s="21">
        <f>IF(ISNA(VLOOKUP($C40,'CF TT Day 2'!$A$17:$I$100,9,FALSE))=TRUE,"0",VLOOKUP($C40,'CF TT Day 2'!$A$17:$I$100,9,FALSE))</f>
        <v>17</v>
      </c>
      <c r="I40" s="21" t="str">
        <f>IF(ISNA(VLOOKUP($C40,'Mammoth NorAM SS'!$A$17:$I$100,9,FALSE))=TRUE,"0",VLOOKUP($C40,'Mammoth NorAM SS'!$A$17:$I$100,9,FALSE))</f>
        <v>0</v>
      </c>
      <c r="J40" s="21">
        <f>IF(ISNA(VLOOKUP($C40,'BVSC TT Day 1'!$A$17:$I$100,9,FALSE))=TRUE,"0",VLOOKUP($C40,'BVSC TT Day 1'!$A$17:$I$100,9,FALSE))</f>
        <v>21</v>
      </c>
      <c r="K40" s="21">
        <f>IF(ISNA(VLOOKUP($C40,'BVSC TT Day 2'!$A$17:$I$100,9,FALSE))=TRUE,"0",VLOOKUP($C40,'BVSC TT Day 2'!$A$17:$I$100,9,FALSE))</f>
        <v>26</v>
      </c>
      <c r="L40" s="21" t="str">
        <f>IF(ISNA(VLOOKUP($C40,'Alpine Groms'!$A$17:$I$100,9,FALSE))=TRUE,"0",VLOOKUP($C40,'Alpine Groms'!$A$17:$I$100,9,FALSE))</f>
        <v>0</v>
      </c>
      <c r="M40" s="21" t="str">
        <f>IF(ISNA(VLOOKUP($C40,'Beaver Groms'!$A$17:$I$100,9,FALSE))=TRUE,"0",VLOOKUP($C40,'Beaver Groms'!$A$17:$I$100,9,FALSE))</f>
        <v>0</v>
      </c>
      <c r="N40" s="21" t="str">
        <f>IF(ISNA(VLOOKUP($C40,'Aspen Open SS'!$A$17:$I$100,9,FALSE))=TRUE,"0",VLOOKUP($C40,'Aspen Open SS'!$A$17:$I$100,9,FALSE))</f>
        <v>0</v>
      </c>
      <c r="O40" s="21" t="str">
        <f>IF(ISNA(VLOOKUP($C40,'Aspen Open BA'!$A$17:$I$100,9,FALSE))=TRUE,"0",VLOOKUP($C40,'Aspen Open BA'!$A$17:$I$100,9,FALSE))</f>
        <v>0</v>
      </c>
      <c r="P40" s="21">
        <f>IF(ISNA(VLOOKUP($C40,'TT Prov SS'!$A$17:$I$100,9,FALSE))=TRUE,"0",VLOOKUP($C40,'TT Prov SS'!$A$17:$I$100,9,FALSE))</f>
        <v>22</v>
      </c>
      <c r="Q40" s="21">
        <f>IF(ISNA(VLOOKUP($C40,'TT Prov HP'!$A$17:$I$100,9,FALSE))=TRUE,"0",VLOOKUP($C40,'TT Prov HP'!$A$17:$I$100,9,FALSE))</f>
        <v>17</v>
      </c>
      <c r="R40" s="21" t="str">
        <f>IF(ISNA(VLOOKUP($C40,'Calgary NorAm SS'!$A$17:$I$100,9,FALSE))=TRUE,"0",VLOOKUP($C40,'Calgary NorAm SS'!$A$17:$I$100,9,FALSE))</f>
        <v>0</v>
      </c>
      <c r="S40" s="21" t="str">
        <f>IF(ISNA(VLOOKUP($C40,'Calgary NorAm BA'!$A$17:$I$100,9,FALSE))=TRUE,"0",VLOOKUP($C40,'Calgary NorAm BA'!$A$17:$I$100,9,FALSE))</f>
        <v>0</v>
      </c>
      <c r="T40" s="21" t="str">
        <f>IF(ISNA(VLOOKUP($C40,'Calgary NorAm HP'!$A$17:$I$100,9,FALSE))=TRUE,"0",VLOOKUP($C40,'Calgary NorAm HP'!$A$17:$I$100,9,FALSE))</f>
        <v>0</v>
      </c>
      <c r="U40" s="21" t="str">
        <f>IF(ISNA(VLOOKUP($C40,'Park City NorAm BA'!$A$17:$I$100,9,FALSE))=TRUE,"0",VLOOKUP($C40,'Park City NorAm BA'!$A$17:$I$100,9,FALSE))</f>
        <v>0</v>
      </c>
      <c r="V40" s="21" t="str">
        <f>IF(ISNA(VLOOKUP($C40,'Park City NorAm SS d1'!$A$17:$I$100,9,FALSE))=TRUE,"0",VLOOKUP($C40,'Park City NorAm SS d1'!$A$17:$I$100,9,FALSE))</f>
        <v>0</v>
      </c>
      <c r="W40" s="21" t="str">
        <f>IF(ISNA(VLOOKUP($C40,'Park City NorAm SS d2'!$A$17:$I$100,9,FALSE))=TRUE,"0",VLOOKUP($C40,'Park City NorAm SS d2'!$A$17:$I$100,9,FALSE))</f>
        <v>0</v>
      </c>
      <c r="X40" s="21" t="str">
        <f>IF(ISNA(VLOOKUP($C40,'MSLM CC SS'!$A$17:$I$100,9,FALSE))=TRUE,"0",VLOOKUP($C40,'MSLM CC SS'!$A$17:$I$100,9,FALSE))</f>
        <v>0</v>
      </c>
    </row>
    <row r="41" spans="1:24" ht="16" customHeight="1" x14ac:dyDescent="0.15">
      <c r="A41" s="80" t="s">
        <v>101</v>
      </c>
      <c r="B41" s="80" t="s">
        <v>148</v>
      </c>
      <c r="C41" s="69" t="s">
        <v>92</v>
      </c>
      <c r="D41" s="84">
        <f>IF(ISNA(VLOOKUP($C41,'RPA Caclulations'!$C$6:$K$60,3,FALSE))=TRUE,"0",VLOOKUP($C41,'RPA Caclulations'!$C$6:$K$60,3,FALSE))</f>
        <v>22</v>
      </c>
      <c r="E41" s="21" t="str">
        <f>IF(ISNA(VLOOKUP($C41,'Mt. Sima Canada Cup BA'!$A$17:$I$100,9,FALSE))=TRUE,"0",VLOOKUP($C41,'Mt. Sima Canada Cup BA'!$A$17:$I$100,9,FALSE))</f>
        <v>0</v>
      </c>
      <c r="F41" s="21" t="str">
        <f>IF(ISNA(VLOOKUP($C41,'Mt. Sima Canada Cup SS'!$A$17:$I$100,9,FALSE))=TRUE,"0",VLOOKUP($C41,'Mt. Sima Canada Cup SS'!$A$17:$I$100,9,FALSE))</f>
        <v>0</v>
      </c>
      <c r="G41" s="21">
        <f>IF(ISNA(VLOOKUP($C41,'CF TT Day 1'!$A$17:$I$100,9,FALSE))=TRUE,"0",VLOOKUP($C41,'CF TT Day 1'!$A$17:$I$100,9,FALSE))</f>
        <v>29</v>
      </c>
      <c r="H41" s="21">
        <f>IF(ISNA(VLOOKUP($C41,'CF TT Day 2'!$A$17:$I$100,9,FALSE))=TRUE,"0",VLOOKUP($C41,'CF TT Day 2'!$A$17:$I$100,9,FALSE))</f>
        <v>21</v>
      </c>
      <c r="I41" s="21" t="str">
        <f>IF(ISNA(VLOOKUP($C41,'Mammoth NorAM SS'!$A$17:$I$100,9,FALSE))=TRUE,"0",VLOOKUP($C41,'Mammoth NorAM SS'!$A$17:$I$100,9,FALSE))</f>
        <v>0</v>
      </c>
      <c r="J41" s="21">
        <f>IF(ISNA(VLOOKUP($C41,'BVSC TT Day 1'!$A$17:$I$100,9,FALSE))=TRUE,"0",VLOOKUP($C41,'BVSC TT Day 1'!$A$17:$I$100,9,FALSE))</f>
        <v>30</v>
      </c>
      <c r="K41" s="21">
        <f>IF(ISNA(VLOOKUP($C41,'BVSC TT Day 2'!$A$17:$I$100,9,FALSE))=TRUE,"0",VLOOKUP($C41,'BVSC TT Day 2'!$A$17:$I$100,9,FALSE))</f>
        <v>20</v>
      </c>
      <c r="L41" s="21" t="str">
        <f>IF(ISNA(VLOOKUP($C41,'Alpine Groms'!$A$17:$I$100,9,FALSE))=TRUE,"0",VLOOKUP($C41,'Alpine Groms'!$A$17:$I$100,9,FALSE))</f>
        <v>0</v>
      </c>
      <c r="M41" s="21">
        <f>IF(ISNA(VLOOKUP($C41,'Beaver Groms'!$A$17:$I$100,9,FALSE))=TRUE,"0",VLOOKUP($C41,'Beaver Groms'!$A$17:$I$100,9,FALSE))</f>
        <v>0</v>
      </c>
      <c r="N41" s="21" t="str">
        <f>IF(ISNA(VLOOKUP($C41,'Aspen Open SS'!$A$17:$I$100,9,FALSE))=TRUE,"0",VLOOKUP($C41,'Aspen Open SS'!$A$17:$I$100,9,FALSE))</f>
        <v>0</v>
      </c>
      <c r="O41" s="21" t="str">
        <f>IF(ISNA(VLOOKUP($C41,'Aspen Open BA'!$A$17:$I$100,9,FALSE))=TRUE,"0",VLOOKUP($C41,'Aspen Open BA'!$A$17:$I$100,9,FALSE))</f>
        <v>0</v>
      </c>
      <c r="P41" s="21">
        <f>IF(ISNA(VLOOKUP($C41,'TT Prov SS'!$A$17:$I$100,9,FALSE))=TRUE,"0",VLOOKUP($C41,'TT Prov SS'!$A$17:$I$100,9,FALSE))</f>
        <v>27</v>
      </c>
      <c r="Q41" s="21">
        <f>IF(ISNA(VLOOKUP($C41,'TT Prov HP'!$A$17:$I$100,9,FALSE))=TRUE,"0",VLOOKUP($C41,'TT Prov HP'!$A$17:$I$100,9,FALSE))</f>
        <v>16</v>
      </c>
      <c r="R41" s="21" t="str">
        <f>IF(ISNA(VLOOKUP($C41,'Calgary NorAm SS'!$A$17:$I$100,9,FALSE))=TRUE,"0",VLOOKUP($C41,'Calgary NorAm SS'!$A$17:$I$100,9,FALSE))</f>
        <v>0</v>
      </c>
      <c r="S41" s="21" t="str">
        <f>IF(ISNA(VLOOKUP($C41,'Calgary NorAm BA'!$A$17:$I$100,9,FALSE))=TRUE,"0",VLOOKUP($C41,'Calgary NorAm BA'!$A$17:$I$100,9,FALSE))</f>
        <v>0</v>
      </c>
      <c r="T41" s="21" t="str">
        <f>IF(ISNA(VLOOKUP($C41,'Calgary NorAm HP'!$A$17:$I$100,9,FALSE))=TRUE,"0",VLOOKUP($C41,'Calgary NorAm HP'!$A$17:$I$100,9,FALSE))</f>
        <v>0</v>
      </c>
      <c r="U41" s="21" t="str">
        <f>IF(ISNA(VLOOKUP($C41,'Park City NorAm BA'!$A$17:$I$100,9,FALSE))=TRUE,"0",VLOOKUP($C41,'Park City NorAm BA'!$A$17:$I$100,9,FALSE))</f>
        <v>0</v>
      </c>
      <c r="V41" s="21" t="str">
        <f>IF(ISNA(VLOOKUP($C41,'Park City NorAm SS d1'!$A$17:$I$100,9,FALSE))=TRUE,"0",VLOOKUP($C41,'Park City NorAm SS d1'!$A$17:$I$100,9,FALSE))</f>
        <v>0</v>
      </c>
      <c r="W41" s="21" t="str">
        <f>IF(ISNA(VLOOKUP($C41,'Park City NorAm SS d2'!$A$17:$I$100,9,FALSE))=TRUE,"0",VLOOKUP($C41,'Park City NorAm SS d2'!$A$17:$I$100,9,FALSE))</f>
        <v>0</v>
      </c>
      <c r="X41" s="21" t="str">
        <f>IF(ISNA(VLOOKUP($C41,'MSLM CC SS'!$A$17:$I$100,9,FALSE))=TRUE,"0",VLOOKUP($C41,'MSLM CC SS'!$A$17:$I$100,9,FALSE))</f>
        <v>0</v>
      </c>
    </row>
    <row r="42" spans="1:24" ht="16" customHeight="1" x14ac:dyDescent="0.15">
      <c r="A42" s="80" t="s">
        <v>99</v>
      </c>
      <c r="B42" s="80" t="s">
        <v>146</v>
      </c>
      <c r="C42" s="104" t="s">
        <v>124</v>
      </c>
      <c r="D42" s="84" t="str">
        <f>IF(ISNA(VLOOKUP($C42,'RPA Caclulations'!$C$6:$K$60,3,FALSE))=TRUE,"0",VLOOKUP($C42,'RPA Caclulations'!$C$6:$K$60,3,FALSE))</f>
        <v>0</v>
      </c>
      <c r="E42" s="21" t="str">
        <f>IF(ISNA(VLOOKUP($C42,'Mt. Sima Canada Cup BA'!$A$17:$I$100,9,FALSE))=TRUE,"0",VLOOKUP($C42,'Mt. Sima Canada Cup BA'!$A$17:$I$100,9,FALSE))</f>
        <v>0</v>
      </c>
      <c r="F42" s="21" t="str">
        <f>IF(ISNA(VLOOKUP($C42,'Mt. Sima Canada Cup SS'!$A$17:$I$100,9,FALSE))=TRUE,"0",VLOOKUP($C42,'Mt. Sima Canada Cup SS'!$A$17:$I$100,9,FALSE))</f>
        <v>0</v>
      </c>
      <c r="G42" s="21" t="str">
        <f>IF(ISNA(VLOOKUP($C42,'CF TT Day 1'!$A$17:$I$100,9,FALSE))=TRUE,"0",VLOOKUP($C42,'CF TT Day 1'!$A$17:$I$100,9,FALSE))</f>
        <v>0</v>
      </c>
      <c r="H42" s="21" t="str">
        <f>IF(ISNA(VLOOKUP($C42,'CF TT Day 2'!$A$17:$I$100,9,FALSE))=TRUE,"0",VLOOKUP($C42,'CF TT Day 2'!$A$17:$I$100,9,FALSE))</f>
        <v>0</v>
      </c>
      <c r="I42" s="21" t="str">
        <f>IF(ISNA(VLOOKUP($C42,'Mammoth NorAM SS'!$A$17:$I$100,9,FALSE))=TRUE,"0",VLOOKUP($C42,'Mammoth NorAM SS'!$A$17:$I$100,9,FALSE))</f>
        <v>0</v>
      </c>
      <c r="J42" s="21">
        <f>IF(ISNA(VLOOKUP($C42,'BVSC TT Day 1'!$A$17:$I$100,9,FALSE))=TRUE,"0",VLOOKUP($C42,'BVSC TT Day 1'!$A$17:$I$100,9,FALSE))</f>
        <v>25</v>
      </c>
      <c r="K42" s="21">
        <f>IF(ISNA(VLOOKUP($C42,'BVSC TT Day 2'!$A$17:$I$100,9,FALSE))=TRUE,"0",VLOOKUP($C42,'BVSC TT Day 2'!$A$17:$I$100,9,FALSE))</f>
        <v>33</v>
      </c>
      <c r="L42" s="21" t="str">
        <f>IF(ISNA(VLOOKUP($C42,'Alpine Groms'!$A$17:$I$100,9,FALSE))=TRUE,"0",VLOOKUP($C42,'Alpine Groms'!$A$17:$I$100,9,FALSE))</f>
        <v>0</v>
      </c>
      <c r="M42" s="21" t="str">
        <f>IF(ISNA(VLOOKUP($C42,'Beaver Groms'!$A$17:$I$100,9,FALSE))=TRUE,"0",VLOOKUP($C42,'Beaver Groms'!$A$17:$I$100,9,FALSE))</f>
        <v>0</v>
      </c>
      <c r="N42" s="21" t="str">
        <f>IF(ISNA(VLOOKUP($C42,'Aspen Open SS'!$A$17:$I$100,9,FALSE))=TRUE,"0",VLOOKUP($C42,'Aspen Open SS'!$A$17:$I$100,9,FALSE))</f>
        <v>0</v>
      </c>
      <c r="O42" s="21" t="str">
        <f>IF(ISNA(VLOOKUP($C42,'Aspen Open BA'!$A$17:$I$100,9,FALSE))=TRUE,"0",VLOOKUP($C42,'Aspen Open BA'!$A$17:$I$100,9,FALSE))</f>
        <v>0</v>
      </c>
      <c r="P42" s="21">
        <f>IF(ISNA(VLOOKUP($C42,'TT Prov SS'!$A$17:$I$100,9,FALSE))=TRUE,"0",VLOOKUP($C42,'TT Prov SS'!$A$17:$I$100,9,FALSE))</f>
        <v>51</v>
      </c>
      <c r="Q42" s="21">
        <f>IF(ISNA(VLOOKUP($C42,'TT Prov HP'!$A$17:$I$100,9,FALSE))=TRUE,"0",VLOOKUP($C42,'TT Prov HP'!$A$17:$I$100,9,FALSE))</f>
        <v>13</v>
      </c>
      <c r="R42" s="21" t="str">
        <f>IF(ISNA(VLOOKUP($C42,'Calgary NorAm SS'!$A$17:$I$100,9,FALSE))=TRUE,"0",VLOOKUP($C42,'Calgary NorAm SS'!$A$17:$I$100,9,FALSE))</f>
        <v>0</v>
      </c>
      <c r="S42" s="21" t="str">
        <f>IF(ISNA(VLOOKUP($C42,'Calgary NorAm BA'!$A$17:$I$100,9,FALSE))=TRUE,"0",VLOOKUP($C42,'Calgary NorAm BA'!$A$17:$I$100,9,FALSE))</f>
        <v>0</v>
      </c>
      <c r="T42" s="21" t="str">
        <f>IF(ISNA(VLOOKUP($C42,'Calgary NorAm HP'!$A$17:$I$100,9,FALSE))=TRUE,"0",VLOOKUP($C42,'Calgary NorAm HP'!$A$17:$I$100,9,FALSE))</f>
        <v>0</v>
      </c>
      <c r="U42" s="21" t="str">
        <f>IF(ISNA(VLOOKUP($C42,'Park City NorAm BA'!$A$17:$I$100,9,FALSE))=TRUE,"0",VLOOKUP($C42,'Park City NorAm BA'!$A$17:$I$100,9,FALSE))</f>
        <v>0</v>
      </c>
      <c r="V42" s="21" t="str">
        <f>IF(ISNA(VLOOKUP($C42,'Park City NorAm SS d1'!$A$17:$I$100,9,FALSE))=TRUE,"0",VLOOKUP($C42,'Park City NorAm SS d1'!$A$17:$I$100,9,FALSE))</f>
        <v>0</v>
      </c>
      <c r="W42" s="21" t="str">
        <f>IF(ISNA(VLOOKUP($C42,'Park City NorAm SS d2'!$A$17:$I$100,9,FALSE))=TRUE,"0",VLOOKUP($C42,'Park City NorAm SS d2'!$A$17:$I$100,9,FALSE))</f>
        <v>0</v>
      </c>
      <c r="X42" s="21" t="str">
        <f>IF(ISNA(VLOOKUP($C42,'MSLM CC SS'!$A$17:$I$100,9,FALSE))=TRUE,"0",VLOOKUP($C42,'MSLM CC SS'!$A$17:$I$100,9,FALSE))</f>
        <v>0</v>
      </c>
    </row>
    <row r="43" spans="1:24" ht="16" customHeight="1" x14ac:dyDescent="0.15">
      <c r="A43" s="80" t="s">
        <v>44</v>
      </c>
      <c r="B43" s="80" t="s">
        <v>146</v>
      </c>
      <c r="C43" s="69" t="s">
        <v>82</v>
      </c>
      <c r="D43" s="84">
        <f>IF(ISNA(VLOOKUP($C43,'RPA Caclulations'!$C$6:$K$60,3,FALSE))=TRUE,"0",VLOOKUP($C43,'RPA Caclulations'!$C$6:$K$60,3,FALSE))</f>
        <v>23</v>
      </c>
      <c r="E43" s="21" t="str">
        <f>IF(ISNA(VLOOKUP($C43,'Mt. Sima Canada Cup BA'!$A$17:$I$100,9,FALSE))=TRUE,"0",VLOOKUP($C43,'Mt. Sima Canada Cup BA'!$A$17:$I$100,9,FALSE))</f>
        <v>0</v>
      </c>
      <c r="F43" s="21" t="str">
        <f>IF(ISNA(VLOOKUP($C43,'Mt. Sima Canada Cup SS'!$A$17:$I$100,9,FALSE))=TRUE,"0",VLOOKUP($C43,'Mt. Sima Canada Cup SS'!$A$17:$I$100,9,FALSE))</f>
        <v>0</v>
      </c>
      <c r="G43" s="21">
        <f>IF(ISNA(VLOOKUP($C43,'CF TT Day 1'!$A$17:$I$100,9,FALSE))=TRUE,"0",VLOOKUP($C43,'CF TT Day 1'!$A$17:$I$100,9,FALSE))</f>
        <v>21</v>
      </c>
      <c r="H43" s="21">
        <f>IF(ISNA(VLOOKUP($C43,'CF TT Day 2'!$A$17:$I$100,9,FALSE))=TRUE,"0",VLOOKUP($C43,'CF TT Day 2'!$A$17:$I$100,9,FALSE))</f>
        <v>15</v>
      </c>
      <c r="I43" s="21" t="str">
        <f>IF(ISNA(VLOOKUP($C43,'Mammoth NorAM SS'!$A$17:$I$100,9,FALSE))=TRUE,"0",VLOOKUP($C43,'Mammoth NorAM SS'!$A$17:$I$100,9,FALSE))</f>
        <v>0</v>
      </c>
      <c r="J43" s="21">
        <f>IF(ISNA(VLOOKUP($C43,'BVSC TT Day 1'!$A$17:$I$100,9,FALSE))=TRUE,"0",VLOOKUP($C43,'BVSC TT Day 1'!$A$17:$I$100,9,FALSE))</f>
        <v>34</v>
      </c>
      <c r="K43" s="21">
        <f>IF(ISNA(VLOOKUP($C43,'BVSC TT Day 2'!$A$17:$I$100,9,FALSE))=TRUE,"0",VLOOKUP($C43,'BVSC TT Day 2'!$A$17:$I$100,9,FALSE))</f>
        <v>30</v>
      </c>
      <c r="L43" s="21" t="str">
        <f>IF(ISNA(VLOOKUP($C43,'Alpine Groms'!$A$17:$I$100,9,FALSE))=TRUE,"0",VLOOKUP($C43,'Alpine Groms'!$A$17:$I$100,9,FALSE))</f>
        <v>0</v>
      </c>
      <c r="M43" s="21" t="str">
        <f>IF(ISNA(VLOOKUP($C43,'Beaver Groms'!$A$17:$I$100,9,FALSE))=TRUE,"0",VLOOKUP($C43,'Beaver Groms'!$A$17:$I$100,9,FALSE))</f>
        <v>0</v>
      </c>
      <c r="N43" s="21" t="str">
        <f>IF(ISNA(VLOOKUP($C43,'Aspen Open SS'!$A$17:$I$100,9,FALSE))=TRUE,"0",VLOOKUP($C43,'Aspen Open SS'!$A$17:$I$100,9,FALSE))</f>
        <v>0</v>
      </c>
      <c r="O43" s="21" t="str">
        <f>IF(ISNA(VLOOKUP($C43,'Aspen Open BA'!$A$17:$I$100,9,FALSE))=TRUE,"0",VLOOKUP($C43,'Aspen Open BA'!$A$17:$I$100,9,FALSE))</f>
        <v>0</v>
      </c>
      <c r="P43" s="21">
        <f>IF(ISNA(VLOOKUP($C43,'TT Prov SS'!$A$17:$I$100,9,FALSE))=TRUE,"0",VLOOKUP($C43,'TT Prov SS'!$A$17:$I$100,9,FALSE))</f>
        <v>56</v>
      </c>
      <c r="Q43" s="21">
        <f>IF(ISNA(VLOOKUP($C43,'TT Prov HP'!$A$17:$I$100,9,FALSE))=TRUE,"0",VLOOKUP($C43,'TT Prov HP'!$A$17:$I$100,9,FALSE))</f>
        <v>23</v>
      </c>
      <c r="R43" s="21" t="str">
        <f>IF(ISNA(VLOOKUP($C43,'Calgary NorAm SS'!$A$17:$I$100,9,FALSE))=TRUE,"0",VLOOKUP($C43,'Calgary NorAm SS'!$A$17:$I$100,9,FALSE))</f>
        <v>0</v>
      </c>
      <c r="S43" s="21" t="str">
        <f>IF(ISNA(VLOOKUP($C43,'Calgary NorAm BA'!$A$17:$I$100,9,FALSE))=TRUE,"0",VLOOKUP($C43,'Calgary NorAm BA'!$A$17:$I$100,9,FALSE))</f>
        <v>0</v>
      </c>
      <c r="T43" s="21" t="str">
        <f>IF(ISNA(VLOOKUP($C43,'Calgary NorAm HP'!$A$17:$I$100,9,FALSE))=TRUE,"0",VLOOKUP($C43,'Calgary NorAm HP'!$A$17:$I$100,9,FALSE))</f>
        <v>0</v>
      </c>
      <c r="U43" s="21" t="str">
        <f>IF(ISNA(VLOOKUP($C43,'Park City NorAm BA'!$A$17:$I$100,9,FALSE))=TRUE,"0",VLOOKUP($C43,'Park City NorAm BA'!$A$17:$I$100,9,FALSE))</f>
        <v>0</v>
      </c>
      <c r="V43" s="21" t="str">
        <f>IF(ISNA(VLOOKUP($C43,'Park City NorAm SS d1'!$A$17:$I$100,9,FALSE))=TRUE,"0",VLOOKUP($C43,'Park City NorAm SS d1'!$A$17:$I$100,9,FALSE))</f>
        <v>0</v>
      </c>
      <c r="W43" s="21" t="str">
        <f>IF(ISNA(VLOOKUP($C43,'Park City NorAm SS d2'!$A$17:$I$100,9,FALSE))=TRUE,"0",VLOOKUP($C43,'Park City NorAm SS d2'!$A$17:$I$100,9,FALSE))</f>
        <v>0</v>
      </c>
      <c r="X43" s="21" t="str">
        <f>IF(ISNA(VLOOKUP($C43,'MSLM CC SS'!$A$17:$I$100,9,FALSE))=TRUE,"0",VLOOKUP($C43,'MSLM CC SS'!$A$17:$I$100,9,FALSE))</f>
        <v>0</v>
      </c>
    </row>
    <row r="44" spans="1:24" ht="16" customHeight="1" x14ac:dyDescent="0.15">
      <c r="A44" s="80" t="s">
        <v>44</v>
      </c>
      <c r="B44" s="80" t="s">
        <v>147</v>
      </c>
      <c r="C44" s="69" t="s">
        <v>89</v>
      </c>
      <c r="D44" s="84">
        <f>IF(ISNA(VLOOKUP($C44,'RPA Caclulations'!$C$6:$K$60,3,FALSE))=TRUE,"0",VLOOKUP($C44,'RPA Caclulations'!$C$6:$K$60,3,FALSE))</f>
        <v>24</v>
      </c>
      <c r="E44" s="21" t="str">
        <f>IF(ISNA(VLOOKUP($C44,'Mt. Sima Canada Cup BA'!$A$17:$I$100,9,FALSE))=TRUE,"0",VLOOKUP($C44,'Mt. Sima Canada Cup BA'!$A$17:$I$100,9,FALSE))</f>
        <v>0</v>
      </c>
      <c r="F44" s="21" t="str">
        <f>IF(ISNA(VLOOKUP($C44,'Mt. Sima Canada Cup SS'!$A$17:$I$100,9,FALSE))=TRUE,"0",VLOOKUP($C44,'Mt. Sima Canada Cup SS'!$A$17:$I$100,9,FALSE))</f>
        <v>0</v>
      </c>
      <c r="G44" s="21">
        <f>IF(ISNA(VLOOKUP($C44,'CF TT Day 1'!$A$17:$I$100,9,FALSE))=TRUE,"0",VLOOKUP($C44,'CF TT Day 1'!$A$17:$I$100,9,FALSE))</f>
        <v>26</v>
      </c>
      <c r="H44" s="21">
        <f>IF(ISNA(VLOOKUP($C44,'CF TT Day 2'!$A$17:$I$100,9,FALSE))=TRUE,"0",VLOOKUP($C44,'CF TT Day 2'!$A$17:$I$100,9,FALSE))</f>
        <v>16</v>
      </c>
      <c r="I44" s="21" t="str">
        <f>IF(ISNA(VLOOKUP($C44,'Mammoth NorAM SS'!$A$17:$I$100,9,FALSE))=TRUE,"0",VLOOKUP($C44,'Mammoth NorAM SS'!$A$17:$I$100,9,FALSE))</f>
        <v>0</v>
      </c>
      <c r="J44" s="21">
        <f>IF(ISNA(VLOOKUP($C44,'BVSC TT Day 1'!$A$17:$I$100,9,FALSE))=TRUE,"0",VLOOKUP($C44,'BVSC TT Day 1'!$A$17:$I$100,9,FALSE))</f>
        <v>51</v>
      </c>
      <c r="K44" s="21">
        <f>IF(ISNA(VLOOKUP($C44,'BVSC TT Day 2'!$A$17:$I$100,9,FALSE))=TRUE,"0",VLOOKUP($C44,'BVSC TT Day 2'!$A$17:$I$100,9,FALSE))</f>
        <v>31</v>
      </c>
      <c r="L44" s="21" t="str">
        <f>IF(ISNA(VLOOKUP($C44,'Alpine Groms'!$A$17:$I$100,9,FALSE))=TRUE,"0",VLOOKUP($C44,'Alpine Groms'!$A$17:$I$100,9,FALSE))</f>
        <v>0</v>
      </c>
      <c r="M44" s="21" t="str">
        <f>IF(ISNA(VLOOKUP($C44,'Beaver Groms'!$A$17:$I$100,9,FALSE))=TRUE,"0",VLOOKUP($C44,'Beaver Groms'!$A$17:$I$100,9,FALSE))</f>
        <v>0</v>
      </c>
      <c r="N44" s="21" t="str">
        <f>IF(ISNA(VLOOKUP($C44,'Aspen Open SS'!$A$17:$I$100,9,FALSE))=TRUE,"0",VLOOKUP($C44,'Aspen Open SS'!$A$17:$I$100,9,FALSE))</f>
        <v>0</v>
      </c>
      <c r="O44" s="21" t="str">
        <f>IF(ISNA(VLOOKUP($C44,'Aspen Open BA'!$A$17:$I$100,9,FALSE))=TRUE,"0",VLOOKUP($C44,'Aspen Open BA'!$A$17:$I$100,9,FALSE))</f>
        <v>0</v>
      </c>
      <c r="P44" s="21">
        <f>IF(ISNA(VLOOKUP($C44,'TT Prov SS'!$A$17:$I$100,9,FALSE))=TRUE,"0",VLOOKUP($C44,'TT Prov SS'!$A$17:$I$100,9,FALSE))</f>
        <v>28</v>
      </c>
      <c r="Q44" s="21">
        <f>IF(ISNA(VLOOKUP($C44,'TT Prov HP'!$A$17:$I$100,9,FALSE))=TRUE,"0",VLOOKUP($C44,'TT Prov HP'!$A$17:$I$100,9,FALSE))</f>
        <v>29</v>
      </c>
      <c r="R44" s="21" t="str">
        <f>IF(ISNA(VLOOKUP($C44,'Calgary NorAm SS'!$A$17:$I$100,9,FALSE))=TRUE,"0",VLOOKUP($C44,'Calgary NorAm SS'!$A$17:$I$100,9,FALSE))</f>
        <v>0</v>
      </c>
      <c r="S44" s="21" t="str">
        <f>IF(ISNA(VLOOKUP($C44,'Calgary NorAm BA'!$A$17:$I$100,9,FALSE))=TRUE,"0",VLOOKUP($C44,'Calgary NorAm BA'!$A$17:$I$100,9,FALSE))</f>
        <v>0</v>
      </c>
      <c r="T44" s="21" t="str">
        <f>IF(ISNA(VLOOKUP($C44,'Calgary NorAm HP'!$A$17:$I$100,9,FALSE))=TRUE,"0",VLOOKUP($C44,'Calgary NorAm HP'!$A$17:$I$100,9,FALSE))</f>
        <v>0</v>
      </c>
      <c r="U44" s="21" t="str">
        <f>IF(ISNA(VLOOKUP($C44,'Park City NorAm BA'!$A$17:$I$100,9,FALSE))=TRUE,"0",VLOOKUP($C44,'Park City NorAm BA'!$A$17:$I$100,9,FALSE))</f>
        <v>0</v>
      </c>
      <c r="V44" s="21" t="str">
        <f>IF(ISNA(VLOOKUP($C44,'Park City NorAm SS d1'!$A$17:$I$100,9,FALSE))=TRUE,"0",VLOOKUP($C44,'Park City NorAm SS d1'!$A$17:$I$100,9,FALSE))</f>
        <v>0</v>
      </c>
      <c r="W44" s="21" t="str">
        <f>IF(ISNA(VLOOKUP($C44,'Park City NorAm SS d2'!$A$17:$I$100,9,FALSE))=TRUE,"0",VLOOKUP($C44,'Park City NorAm SS d2'!$A$17:$I$100,9,FALSE))</f>
        <v>0</v>
      </c>
      <c r="X44" s="21" t="str">
        <f>IF(ISNA(VLOOKUP($C44,'MSLM CC SS'!$A$17:$I$100,9,FALSE))=TRUE,"0",VLOOKUP($C44,'MSLM CC SS'!$A$17:$I$100,9,FALSE))</f>
        <v>0</v>
      </c>
    </row>
    <row r="45" spans="1:24" ht="16" customHeight="1" x14ac:dyDescent="0.15">
      <c r="A45" s="80" t="s">
        <v>44</v>
      </c>
      <c r="B45" s="80" t="s">
        <v>147</v>
      </c>
      <c r="C45" s="70" t="s">
        <v>86</v>
      </c>
      <c r="D45" s="84">
        <f>IF(ISNA(VLOOKUP($C45,'RPA Caclulations'!$C$6:$K$60,3,FALSE))=TRUE,"0",VLOOKUP($C45,'RPA Caclulations'!$C$6:$K$60,3,FALSE))</f>
        <v>25</v>
      </c>
      <c r="E45" s="21" t="str">
        <f>IF(ISNA(VLOOKUP($C45,'Mt. Sima Canada Cup BA'!$A$17:$I$100,9,FALSE))=TRUE,"0",VLOOKUP($C45,'Mt. Sima Canada Cup BA'!$A$17:$I$100,9,FALSE))</f>
        <v>0</v>
      </c>
      <c r="F45" s="21" t="str">
        <f>IF(ISNA(VLOOKUP($C45,'Mt. Sima Canada Cup SS'!$A$17:$I$100,9,FALSE))=TRUE,"0",VLOOKUP($C45,'Mt. Sima Canada Cup SS'!$A$17:$I$100,9,FALSE))</f>
        <v>0</v>
      </c>
      <c r="G45" s="21">
        <f>IF(ISNA(VLOOKUP($C45,'CF TT Day 1'!$A$17:$I$100,9,FALSE))=TRUE,"0",VLOOKUP($C45,'CF TT Day 1'!$A$17:$I$100,9,FALSE))</f>
        <v>23</v>
      </c>
      <c r="H45" s="21">
        <f>IF(ISNA(VLOOKUP($C45,'CF TT Day 2'!$A$17:$I$100,9,FALSE))=TRUE,"0",VLOOKUP($C45,'CF TT Day 2'!$A$17:$I$100,9,FALSE))</f>
        <v>20</v>
      </c>
      <c r="I45" s="21" t="str">
        <f>IF(ISNA(VLOOKUP($C45,'Mammoth NorAM SS'!$A$17:$I$100,9,FALSE))=TRUE,"0",VLOOKUP($C45,'Mammoth NorAM SS'!$A$17:$I$100,9,FALSE))</f>
        <v>0</v>
      </c>
      <c r="J45" s="21">
        <f>IF(ISNA(VLOOKUP($C45,'BVSC TT Day 1'!$A$17:$I$100,9,FALSE))=TRUE,"0",VLOOKUP($C45,'BVSC TT Day 1'!$A$17:$I$100,9,FALSE))</f>
        <v>53</v>
      </c>
      <c r="K45" s="21">
        <f>IF(ISNA(VLOOKUP($C45,'BVSC TT Day 2'!$A$17:$I$100,9,FALSE))=TRUE,"0",VLOOKUP($C45,'BVSC TT Day 2'!$A$17:$I$100,9,FALSE))</f>
        <v>28</v>
      </c>
      <c r="L45" s="21" t="str">
        <f>IF(ISNA(VLOOKUP($C45,'Alpine Groms'!$A$17:$I$100,9,FALSE))=TRUE,"0",VLOOKUP($C45,'Alpine Groms'!$A$17:$I$100,9,FALSE))</f>
        <v>0</v>
      </c>
      <c r="M45" s="21" t="str">
        <f>IF(ISNA(VLOOKUP($C45,'Beaver Groms'!$A$17:$I$100,9,FALSE))=TRUE,"0",VLOOKUP($C45,'Beaver Groms'!$A$17:$I$100,9,FALSE))</f>
        <v>0</v>
      </c>
      <c r="N45" s="21" t="str">
        <f>IF(ISNA(VLOOKUP($C45,'Aspen Open SS'!$A$17:$I$100,9,FALSE))=TRUE,"0",VLOOKUP($C45,'Aspen Open SS'!$A$17:$I$100,9,FALSE))</f>
        <v>0</v>
      </c>
      <c r="O45" s="21" t="str">
        <f>IF(ISNA(VLOOKUP($C45,'Aspen Open BA'!$A$17:$I$100,9,FALSE))=TRUE,"0",VLOOKUP($C45,'Aspen Open BA'!$A$17:$I$100,9,FALSE))</f>
        <v>0</v>
      </c>
      <c r="P45" s="21">
        <f>IF(ISNA(VLOOKUP($C45,'TT Prov SS'!$A$17:$I$100,9,FALSE))=TRUE,"0",VLOOKUP($C45,'TT Prov SS'!$A$17:$I$100,9,FALSE))</f>
        <v>30</v>
      </c>
      <c r="Q45" s="21">
        <f>IF(ISNA(VLOOKUP($C45,'TT Prov HP'!$A$17:$I$100,9,FALSE))=TRUE,"0",VLOOKUP($C45,'TT Prov HP'!$A$17:$I$100,9,FALSE))</f>
        <v>28</v>
      </c>
      <c r="R45" s="21" t="str">
        <f>IF(ISNA(VLOOKUP($C45,'Calgary NorAm SS'!$A$17:$I$100,9,FALSE))=TRUE,"0",VLOOKUP($C45,'Calgary NorAm SS'!$A$17:$I$100,9,FALSE))</f>
        <v>0</v>
      </c>
      <c r="S45" s="21" t="str">
        <f>IF(ISNA(VLOOKUP($C45,'Calgary NorAm BA'!$A$17:$I$100,9,FALSE))=TRUE,"0",VLOOKUP($C45,'Calgary NorAm BA'!$A$17:$I$100,9,FALSE))</f>
        <v>0</v>
      </c>
      <c r="T45" s="21" t="str">
        <f>IF(ISNA(VLOOKUP($C45,'Calgary NorAm HP'!$A$17:$I$100,9,FALSE))=TRUE,"0",VLOOKUP($C45,'Calgary NorAm HP'!$A$17:$I$100,9,FALSE))</f>
        <v>0</v>
      </c>
      <c r="U45" s="21" t="str">
        <f>IF(ISNA(VLOOKUP($C45,'Park City NorAm BA'!$A$17:$I$100,9,FALSE))=TRUE,"0",VLOOKUP($C45,'Park City NorAm BA'!$A$17:$I$100,9,FALSE))</f>
        <v>0</v>
      </c>
      <c r="V45" s="21" t="str">
        <f>IF(ISNA(VLOOKUP($C45,'Park City NorAm SS d1'!$A$17:$I$100,9,FALSE))=TRUE,"0",VLOOKUP($C45,'Park City NorAm SS d1'!$A$17:$I$100,9,FALSE))</f>
        <v>0</v>
      </c>
      <c r="W45" s="21" t="str">
        <f>IF(ISNA(VLOOKUP($C45,'Park City NorAm SS d2'!$A$17:$I$100,9,FALSE))=TRUE,"0",VLOOKUP($C45,'Park City NorAm SS d2'!$A$17:$I$100,9,FALSE))</f>
        <v>0</v>
      </c>
      <c r="X45" s="21" t="str">
        <f>IF(ISNA(VLOOKUP($C45,'MSLM CC SS'!$A$17:$I$100,9,FALSE))=TRUE,"0",VLOOKUP($C45,'MSLM CC SS'!$A$17:$I$100,9,FALSE))</f>
        <v>0</v>
      </c>
    </row>
    <row r="46" spans="1:24" ht="16" customHeight="1" x14ac:dyDescent="0.15">
      <c r="A46" s="80" t="s">
        <v>100</v>
      </c>
      <c r="B46" s="80" t="s">
        <v>147</v>
      </c>
      <c r="C46" s="103" t="s">
        <v>90</v>
      </c>
      <c r="D46" s="84">
        <f>IF(ISNA(VLOOKUP($C46,'RPA Caclulations'!$C$6:$K$60,3,FALSE))=TRUE,"0",VLOOKUP($C46,'RPA Caclulations'!$C$6:$K$60,3,FALSE))</f>
        <v>26</v>
      </c>
      <c r="E46" s="21" t="str">
        <f>IF(ISNA(VLOOKUP($C46,'Mt. Sima Canada Cup BA'!$A$17:$I$100,9,FALSE))=TRUE,"0",VLOOKUP($C46,'Mt. Sima Canada Cup BA'!$A$17:$I$100,9,FALSE))</f>
        <v>0</v>
      </c>
      <c r="F46" s="21" t="str">
        <f>IF(ISNA(VLOOKUP($C46,'Mt. Sima Canada Cup SS'!$A$17:$I$100,9,FALSE))=TRUE,"0",VLOOKUP($C46,'Mt. Sima Canada Cup SS'!$A$17:$I$100,9,FALSE))</f>
        <v>0</v>
      </c>
      <c r="G46" s="21">
        <f>IF(ISNA(VLOOKUP($C46,'CF TT Day 1'!$A$17:$I$100,9,FALSE))=TRUE,"0",VLOOKUP($C46,'CF TT Day 1'!$A$17:$I$100,9,FALSE))</f>
        <v>27</v>
      </c>
      <c r="H46" s="21">
        <f>IF(ISNA(VLOOKUP($C46,'CF TT Day 2'!$A$17:$I$100,9,FALSE))=TRUE,"0",VLOOKUP($C46,'CF TT Day 2'!$A$17:$I$100,9,FALSE))</f>
        <v>25</v>
      </c>
      <c r="I46" s="21" t="str">
        <f>IF(ISNA(VLOOKUP($C46,'Mammoth NorAM SS'!$A$17:$I$100,9,FALSE))=TRUE,"0",VLOOKUP($C46,'Mammoth NorAM SS'!$A$17:$I$100,9,FALSE))</f>
        <v>0</v>
      </c>
      <c r="J46" s="21">
        <f>IF(ISNA(VLOOKUP($C46,'BVSC TT Day 1'!$A$17:$I$100,9,FALSE))=TRUE,"0",VLOOKUP($C46,'BVSC TT Day 1'!$A$17:$I$100,9,FALSE))</f>
        <v>31</v>
      </c>
      <c r="K46" s="21">
        <f>IF(ISNA(VLOOKUP($C46,'BVSC TT Day 2'!$A$17:$I$100,9,FALSE))=TRUE,"0",VLOOKUP($C46,'BVSC TT Day 2'!$A$17:$I$100,9,FALSE))</f>
        <v>29</v>
      </c>
      <c r="L46" s="21" t="str">
        <f>IF(ISNA(VLOOKUP($C46,'Alpine Groms'!$A$17:$I$100,9,FALSE))=TRUE,"0",VLOOKUP($C46,'Alpine Groms'!$A$17:$I$100,9,FALSE))</f>
        <v>0</v>
      </c>
      <c r="M46" s="21" t="str">
        <f>IF(ISNA(VLOOKUP($C46,'Beaver Groms'!$A$17:$I$100,9,FALSE))=TRUE,"0",VLOOKUP($C46,'Beaver Groms'!$A$17:$I$100,9,FALSE))</f>
        <v>0</v>
      </c>
      <c r="N46" s="21" t="str">
        <f>IF(ISNA(VLOOKUP($C46,'Aspen Open SS'!$A$17:$I$100,9,FALSE))=TRUE,"0",VLOOKUP($C46,'Aspen Open SS'!$A$17:$I$100,9,FALSE))</f>
        <v>0</v>
      </c>
      <c r="O46" s="21" t="str">
        <f>IF(ISNA(VLOOKUP($C46,'Aspen Open BA'!$A$17:$I$100,9,FALSE))=TRUE,"0",VLOOKUP($C46,'Aspen Open BA'!$A$17:$I$100,9,FALSE))</f>
        <v>0</v>
      </c>
      <c r="P46" s="21">
        <f>IF(ISNA(VLOOKUP($C46,'TT Prov SS'!$A$17:$I$100,9,FALSE))=TRUE,"0",VLOOKUP($C46,'TT Prov SS'!$A$17:$I$100,9,FALSE))</f>
        <v>25</v>
      </c>
      <c r="Q46" s="21" t="str">
        <f>IF(ISNA(VLOOKUP($C46,'TT Prov HP'!$A$17:$I$100,9,FALSE))=TRUE,"0",VLOOKUP($C46,'TT Prov HP'!$A$17:$I$100,9,FALSE))</f>
        <v>0</v>
      </c>
      <c r="R46" s="21" t="str">
        <f>IF(ISNA(VLOOKUP($C46,'Calgary NorAm SS'!$A$17:$I$100,9,FALSE))=TRUE,"0",VLOOKUP($C46,'Calgary NorAm SS'!$A$17:$I$100,9,FALSE))</f>
        <v>0</v>
      </c>
      <c r="S46" s="21" t="str">
        <f>IF(ISNA(VLOOKUP($C46,'Calgary NorAm BA'!$A$17:$I$100,9,FALSE))=TRUE,"0",VLOOKUP($C46,'Calgary NorAm BA'!$A$17:$I$100,9,FALSE))</f>
        <v>0</v>
      </c>
      <c r="T46" s="21" t="str">
        <f>IF(ISNA(VLOOKUP($C46,'Calgary NorAm HP'!$A$17:$I$100,9,FALSE))=TRUE,"0",VLOOKUP($C46,'Calgary NorAm HP'!$A$17:$I$100,9,FALSE))</f>
        <v>0</v>
      </c>
      <c r="U46" s="21" t="str">
        <f>IF(ISNA(VLOOKUP($C46,'Park City NorAm BA'!$A$17:$I$100,9,FALSE))=TRUE,"0",VLOOKUP($C46,'Park City NorAm BA'!$A$17:$I$100,9,FALSE))</f>
        <v>0</v>
      </c>
      <c r="V46" s="21" t="str">
        <f>IF(ISNA(VLOOKUP($C46,'Park City NorAm SS d1'!$A$17:$I$100,9,FALSE))=TRUE,"0",VLOOKUP($C46,'Park City NorAm SS d1'!$A$17:$I$100,9,FALSE))</f>
        <v>0</v>
      </c>
      <c r="W46" s="21" t="str">
        <f>IF(ISNA(VLOOKUP($C46,'Park City NorAm SS d2'!$A$17:$I$100,9,FALSE))=TRUE,"0",VLOOKUP($C46,'Park City NorAm SS d2'!$A$17:$I$100,9,FALSE))</f>
        <v>0</v>
      </c>
      <c r="X46" s="21" t="str">
        <f>IF(ISNA(VLOOKUP($C46,'MSLM CC SS'!$A$17:$I$100,9,FALSE))=TRUE,"0",VLOOKUP($C46,'MSLM CC SS'!$A$17:$I$100,9,FALSE))</f>
        <v>0</v>
      </c>
    </row>
    <row r="47" spans="1:24" ht="16" customHeight="1" x14ac:dyDescent="0.15">
      <c r="A47" s="80" t="s">
        <v>99</v>
      </c>
      <c r="B47" s="80" t="s">
        <v>149</v>
      </c>
      <c r="C47" s="69" t="s">
        <v>130</v>
      </c>
      <c r="D47" s="84" t="str">
        <f>IF(ISNA(VLOOKUP($C47,'RPA Caclulations'!$C$6:$K$60,3,FALSE))=TRUE,"0",VLOOKUP($C47,'RPA Caclulations'!$C$6:$K$60,3,FALSE))</f>
        <v>0</v>
      </c>
      <c r="E47" s="21" t="str">
        <f>IF(ISNA(VLOOKUP($C47,'Mt. Sima Canada Cup BA'!$A$17:$I$100,9,FALSE))=TRUE,"0",VLOOKUP($C47,'Mt. Sima Canada Cup BA'!$A$17:$I$100,9,FALSE))</f>
        <v>0</v>
      </c>
      <c r="F47" s="21" t="str">
        <f>IF(ISNA(VLOOKUP($C47,'Mt. Sima Canada Cup SS'!$A$17:$I$100,9,FALSE))=TRUE,"0",VLOOKUP($C47,'Mt. Sima Canada Cup SS'!$A$17:$I$100,9,FALSE))</f>
        <v>0</v>
      </c>
      <c r="G47" s="21" t="str">
        <f>IF(ISNA(VLOOKUP($C47,'CF TT Day 1'!$A$17:$I$100,9,FALSE))=TRUE,"0",VLOOKUP($C47,'CF TT Day 1'!$A$17:$I$100,9,FALSE))</f>
        <v>0</v>
      </c>
      <c r="H47" s="21" t="str">
        <f>IF(ISNA(VLOOKUP($C47,'CF TT Day 2'!$A$17:$I$100,9,FALSE))=TRUE,"0",VLOOKUP($C47,'CF TT Day 2'!$A$17:$I$100,9,FALSE))</f>
        <v>0</v>
      </c>
      <c r="I47" s="21" t="str">
        <f>IF(ISNA(VLOOKUP($C47,'Mammoth NorAM SS'!$A$17:$I$100,9,FALSE))=TRUE,"0",VLOOKUP($C47,'Mammoth NorAM SS'!$A$17:$I$100,9,FALSE))</f>
        <v>0</v>
      </c>
      <c r="J47" s="21">
        <f>IF(ISNA(VLOOKUP($C47,'BVSC TT Day 1'!$A$17:$I$100,9,FALSE))=TRUE,"0",VLOOKUP($C47,'BVSC TT Day 1'!$A$17:$I$100,9,FALSE))</f>
        <v>35</v>
      </c>
      <c r="K47" s="21">
        <f>IF(ISNA(VLOOKUP($C47,'BVSC TT Day 2'!$A$17:$I$100,9,FALSE))=TRUE,"0",VLOOKUP($C47,'BVSC TT Day 2'!$A$17:$I$100,9,FALSE))</f>
        <v>48</v>
      </c>
      <c r="L47" s="21" t="str">
        <f>IF(ISNA(VLOOKUP($C47,'Alpine Groms'!$A$17:$I$100,9,FALSE))=TRUE,"0",VLOOKUP($C47,'Alpine Groms'!$A$17:$I$100,9,FALSE))</f>
        <v>0</v>
      </c>
      <c r="M47" s="21" t="str">
        <f>IF(ISNA(VLOOKUP($C47,'Beaver Groms'!$A$17:$I$100,9,FALSE))=TRUE,"0",VLOOKUP($C47,'Beaver Groms'!$A$17:$I$100,9,FALSE))</f>
        <v>0</v>
      </c>
      <c r="N47" s="21" t="str">
        <f>IF(ISNA(VLOOKUP($C47,'Aspen Open SS'!$A$17:$I$100,9,FALSE))=TRUE,"0",VLOOKUP($C47,'Aspen Open SS'!$A$17:$I$100,9,FALSE))</f>
        <v>0</v>
      </c>
      <c r="O47" s="21" t="str">
        <f>IF(ISNA(VLOOKUP($C47,'Aspen Open BA'!$A$17:$I$100,9,FALSE))=TRUE,"0",VLOOKUP($C47,'Aspen Open BA'!$A$17:$I$100,9,FALSE))</f>
        <v>0</v>
      </c>
      <c r="P47" s="21">
        <f>IF(ISNA(VLOOKUP($C47,'TT Prov SS'!$A$17:$I$100,9,FALSE))=TRUE,"0",VLOOKUP($C47,'TT Prov SS'!$A$17:$I$100,9,FALSE))</f>
        <v>36</v>
      </c>
      <c r="Q47" s="21">
        <f>IF(ISNA(VLOOKUP($C47,'TT Prov HP'!$A$17:$I$100,9,FALSE))=TRUE,"0",VLOOKUP($C47,'TT Prov HP'!$A$17:$I$100,9,FALSE))</f>
        <v>15</v>
      </c>
      <c r="R47" s="21" t="str">
        <f>IF(ISNA(VLOOKUP($C47,'Calgary NorAm SS'!$A$17:$I$100,9,FALSE))=TRUE,"0",VLOOKUP($C47,'Calgary NorAm SS'!$A$17:$I$100,9,FALSE))</f>
        <v>0</v>
      </c>
      <c r="S47" s="21" t="str">
        <f>IF(ISNA(VLOOKUP($C47,'Calgary NorAm BA'!$A$17:$I$100,9,FALSE))=TRUE,"0",VLOOKUP($C47,'Calgary NorAm BA'!$A$17:$I$100,9,FALSE))</f>
        <v>0</v>
      </c>
      <c r="T47" s="21" t="str">
        <f>IF(ISNA(VLOOKUP($C47,'Calgary NorAm HP'!$A$17:$I$100,9,FALSE))=TRUE,"0",VLOOKUP($C47,'Calgary NorAm HP'!$A$17:$I$100,9,FALSE))</f>
        <v>0</v>
      </c>
      <c r="U47" s="21" t="str">
        <f>IF(ISNA(VLOOKUP($C47,'Park City NorAm BA'!$A$17:$I$100,9,FALSE))=TRUE,"0",VLOOKUP($C47,'Park City NorAm BA'!$A$17:$I$100,9,FALSE))</f>
        <v>0</v>
      </c>
      <c r="V47" s="21" t="str">
        <f>IF(ISNA(VLOOKUP($C47,'Park City NorAm SS d1'!$A$17:$I$100,9,FALSE))=TRUE,"0",VLOOKUP($C47,'Park City NorAm SS d1'!$A$17:$I$100,9,FALSE))</f>
        <v>0</v>
      </c>
      <c r="W47" s="21" t="str">
        <f>IF(ISNA(VLOOKUP($C47,'Park City NorAm SS d2'!$A$17:$I$100,9,FALSE))=TRUE,"0",VLOOKUP($C47,'Park City NorAm SS d2'!$A$17:$I$100,9,FALSE))</f>
        <v>0</v>
      </c>
      <c r="X47" s="21" t="str">
        <f>IF(ISNA(VLOOKUP($C47,'MSLM CC SS'!$A$17:$I$100,9,FALSE))=TRUE,"0",VLOOKUP($C47,'MSLM CC SS'!$A$17:$I$100,9,FALSE))</f>
        <v>0</v>
      </c>
    </row>
    <row r="48" spans="1:24" ht="16" customHeight="1" x14ac:dyDescent="0.15">
      <c r="A48" s="80" t="s">
        <v>99</v>
      </c>
      <c r="B48" s="80" t="s">
        <v>148</v>
      </c>
      <c r="C48" s="69" t="s">
        <v>98</v>
      </c>
      <c r="D48" s="84" t="str">
        <f>IF(ISNA(VLOOKUP($C48,'RPA Caclulations'!$C$6:$K$60,3,FALSE))=TRUE,"0",VLOOKUP($C48,'RPA Caclulations'!$C$6:$K$60,3,FALSE))</f>
        <v>0</v>
      </c>
      <c r="E48" s="21" t="str">
        <f>IF(ISNA(VLOOKUP($C48,'Mt. Sima Canada Cup BA'!$A$17:$I$100,9,FALSE))=TRUE,"0",VLOOKUP($C48,'Mt. Sima Canada Cup BA'!$A$17:$I$100,9,FALSE))</f>
        <v>0</v>
      </c>
      <c r="F48" s="21" t="str">
        <f>IF(ISNA(VLOOKUP($C48,'Mt. Sima Canada Cup SS'!$A$17:$I$100,9,FALSE))=TRUE,"0",VLOOKUP($C48,'Mt. Sima Canada Cup SS'!$A$17:$I$100,9,FALSE))</f>
        <v>0</v>
      </c>
      <c r="G48" s="21">
        <f>IF(ISNA(VLOOKUP($C48,'CF TT Day 1'!$A$17:$I$100,9,FALSE))=TRUE,"0",VLOOKUP($C48,'CF TT Day 1'!$A$17:$I$100,9,FALSE))</f>
        <v>34</v>
      </c>
      <c r="H48" s="21">
        <f>IF(ISNA(VLOOKUP($C48,'CF TT Day 2'!$A$17:$I$100,9,FALSE))=TRUE,"0",VLOOKUP($C48,'CF TT Day 2'!$A$17:$I$100,9,FALSE))</f>
        <v>24</v>
      </c>
      <c r="I48" s="21" t="str">
        <f>IF(ISNA(VLOOKUP($C48,'Mammoth NorAM SS'!$A$17:$I$100,9,FALSE))=TRUE,"0",VLOOKUP($C48,'Mammoth NorAM SS'!$A$17:$I$100,9,FALSE))</f>
        <v>0</v>
      </c>
      <c r="J48" s="21">
        <f>IF(ISNA(VLOOKUP($C48,'BVSC TT Day 1'!$A$17:$I$100,9,FALSE))=TRUE,"0",VLOOKUP($C48,'BVSC TT Day 1'!$A$17:$I$100,9,FALSE))</f>
        <v>29</v>
      </c>
      <c r="K48" s="21">
        <f>IF(ISNA(VLOOKUP($C48,'BVSC TT Day 2'!$A$17:$I$100,9,FALSE))=TRUE,"0",VLOOKUP($C48,'BVSC TT Day 2'!$A$17:$I$100,9,FALSE))</f>
        <v>32</v>
      </c>
      <c r="L48" s="21" t="str">
        <f>IF(ISNA(VLOOKUP($C48,'Alpine Groms'!$A$17:$I$100,9,FALSE))=TRUE,"0",VLOOKUP($C48,'Alpine Groms'!$A$17:$I$100,9,FALSE))</f>
        <v>0</v>
      </c>
      <c r="M48" s="21" t="str">
        <f>IF(ISNA(VLOOKUP($C48,'Beaver Groms'!$A$17:$I$100,9,FALSE))=TRUE,"0",VLOOKUP($C48,'Beaver Groms'!$A$17:$I$100,9,FALSE))</f>
        <v>0</v>
      </c>
      <c r="N48" s="21" t="str">
        <f>IF(ISNA(VLOOKUP($C48,'Aspen Open SS'!$A$17:$I$100,9,FALSE))=TRUE,"0",VLOOKUP($C48,'Aspen Open SS'!$A$17:$I$100,9,FALSE))</f>
        <v>0</v>
      </c>
      <c r="O48" s="21" t="str">
        <f>IF(ISNA(VLOOKUP($C48,'Aspen Open BA'!$A$17:$I$100,9,FALSE))=TRUE,"0",VLOOKUP($C48,'Aspen Open BA'!$A$17:$I$100,9,FALSE))</f>
        <v>0</v>
      </c>
      <c r="P48" s="21">
        <f>IF(ISNA(VLOOKUP($C48,'TT Prov SS'!$A$17:$I$100,9,FALSE))=TRUE,"0",VLOOKUP($C48,'TT Prov SS'!$A$17:$I$100,9,FALSE))</f>
        <v>34</v>
      </c>
      <c r="Q48" s="21" t="str">
        <f>IF(ISNA(VLOOKUP($C48,'TT Prov HP'!$A$17:$I$100,9,FALSE))=TRUE,"0",VLOOKUP($C48,'TT Prov HP'!$A$17:$I$100,9,FALSE))</f>
        <v>0</v>
      </c>
      <c r="R48" s="21" t="str">
        <f>IF(ISNA(VLOOKUP($C48,'Calgary NorAm SS'!$A$17:$I$100,9,FALSE))=TRUE,"0",VLOOKUP($C48,'Calgary NorAm SS'!$A$17:$I$100,9,FALSE))</f>
        <v>0</v>
      </c>
      <c r="S48" s="21" t="str">
        <f>IF(ISNA(VLOOKUP($C48,'Calgary NorAm BA'!$A$17:$I$100,9,FALSE))=TRUE,"0",VLOOKUP($C48,'Calgary NorAm BA'!$A$17:$I$100,9,FALSE))</f>
        <v>0</v>
      </c>
      <c r="T48" s="21" t="str">
        <f>IF(ISNA(VLOOKUP($C48,'Calgary NorAm HP'!$A$17:$I$100,9,FALSE))=TRUE,"0",VLOOKUP($C48,'Calgary NorAm HP'!$A$17:$I$100,9,FALSE))</f>
        <v>0</v>
      </c>
      <c r="U48" s="21" t="str">
        <f>IF(ISNA(VLOOKUP($C48,'Park City NorAm BA'!$A$17:$I$100,9,FALSE))=TRUE,"0",VLOOKUP($C48,'Park City NorAm BA'!$A$17:$I$100,9,FALSE))</f>
        <v>0</v>
      </c>
      <c r="V48" s="21" t="str">
        <f>IF(ISNA(VLOOKUP($C48,'Park City NorAm SS d1'!$A$17:$I$100,9,FALSE))=TRUE,"0",VLOOKUP($C48,'Park City NorAm SS d1'!$A$17:$I$100,9,FALSE))</f>
        <v>0</v>
      </c>
      <c r="W48" s="21" t="str">
        <f>IF(ISNA(VLOOKUP($C48,'Park City NorAm SS d2'!$A$17:$I$100,9,FALSE))=TRUE,"0",VLOOKUP($C48,'Park City NorAm SS d2'!$A$17:$I$100,9,FALSE))</f>
        <v>0</v>
      </c>
      <c r="X48" s="21" t="str">
        <f>IF(ISNA(VLOOKUP($C48,'MSLM CC SS'!$A$17:$I$100,9,FALSE))=TRUE,"0",VLOOKUP($C48,'MSLM CC SS'!$A$17:$I$100,9,FALSE))</f>
        <v>0</v>
      </c>
    </row>
    <row r="49" spans="1:24" ht="16" customHeight="1" x14ac:dyDescent="0.15">
      <c r="A49" s="80" t="s">
        <v>101</v>
      </c>
      <c r="B49" s="80" t="s">
        <v>148</v>
      </c>
      <c r="C49" s="69" t="s">
        <v>135</v>
      </c>
      <c r="D49" s="84">
        <f>IF(ISNA(VLOOKUP($C49,'RPA Caclulations'!$C$6:$K$60,3,FALSE))=TRUE,"0",VLOOKUP($C49,'RPA Caclulations'!$C$6:$K$60,3,FALSE))</f>
        <v>27</v>
      </c>
      <c r="E49" s="21" t="str">
        <f>IF(ISNA(VLOOKUP($C49,'Mt. Sima Canada Cup BA'!$A$17:$I$100,9,FALSE))=TRUE,"0",VLOOKUP($C49,'Mt. Sima Canada Cup BA'!$A$17:$I$100,9,FALSE))</f>
        <v>0</v>
      </c>
      <c r="F49" s="21" t="str">
        <f>IF(ISNA(VLOOKUP($C49,'Mt. Sima Canada Cup SS'!$A$17:$I$100,9,FALSE))=TRUE,"0",VLOOKUP($C49,'Mt. Sima Canada Cup SS'!$A$17:$I$100,9,FALSE))</f>
        <v>0</v>
      </c>
      <c r="G49" s="21" t="str">
        <f>IF(ISNA(VLOOKUP($C49,'CF TT Day 1'!$A$17:$I$100,9,FALSE))=TRUE,"0",VLOOKUP($C49,'CF TT Day 1'!$A$17:$I$100,9,FALSE))</f>
        <v>0</v>
      </c>
      <c r="H49" s="21" t="str">
        <f>IF(ISNA(VLOOKUP($C49,'CF TT Day 2'!$A$17:$I$100,9,FALSE))=TRUE,"0",VLOOKUP($C49,'CF TT Day 2'!$A$17:$I$100,9,FALSE))</f>
        <v>0</v>
      </c>
      <c r="I49" s="21" t="str">
        <f>IF(ISNA(VLOOKUP($C49,'Mammoth NorAM SS'!$A$17:$I$100,9,FALSE))=TRUE,"0",VLOOKUP($C49,'Mammoth NorAM SS'!$A$17:$I$100,9,FALSE))</f>
        <v>0</v>
      </c>
      <c r="J49" s="21">
        <f>IF(ISNA(VLOOKUP($C49,'BVSC TT Day 1'!$A$17:$I$100,9,FALSE))=TRUE,"0",VLOOKUP($C49,'BVSC TT Day 1'!$A$17:$I$100,9,FALSE))</f>
        <v>39</v>
      </c>
      <c r="K49" s="21">
        <f>IF(ISNA(VLOOKUP($C49,'BVSC TT Day 2'!$A$17:$I$100,9,FALSE))=TRUE,"0",VLOOKUP($C49,'BVSC TT Day 2'!$A$17:$I$100,9,FALSE))</f>
        <v>24</v>
      </c>
      <c r="L49" s="21">
        <f>IF(ISNA(VLOOKUP($C49,'Alpine Groms'!$A$17:$I$100,9,FALSE))=TRUE,"0",VLOOKUP($C49,'Alpine Groms'!$A$17:$I$100,9,FALSE))</f>
        <v>0</v>
      </c>
      <c r="M49" s="21">
        <f>IF(ISNA(VLOOKUP($C49,'Beaver Groms'!$A$17:$I$100,9,FALSE))=TRUE,"0",VLOOKUP($C49,'Beaver Groms'!$A$17:$I$100,9,FALSE))</f>
        <v>0</v>
      </c>
      <c r="N49" s="21" t="str">
        <f>IF(ISNA(VLOOKUP($C49,'Aspen Open SS'!$A$17:$I$100,9,FALSE))=TRUE,"0",VLOOKUP($C49,'Aspen Open SS'!$A$17:$I$100,9,FALSE))</f>
        <v>0</v>
      </c>
      <c r="O49" s="21" t="str">
        <f>IF(ISNA(VLOOKUP($C49,'Aspen Open BA'!$A$17:$I$100,9,FALSE))=TRUE,"0",VLOOKUP($C49,'Aspen Open BA'!$A$17:$I$100,9,FALSE))</f>
        <v>0</v>
      </c>
      <c r="P49" s="21">
        <f>IF(ISNA(VLOOKUP($C49,'TT Prov SS'!$A$17:$I$100,9,FALSE))=TRUE,"0",VLOOKUP($C49,'TT Prov SS'!$A$17:$I$100,9,FALSE))</f>
        <v>35</v>
      </c>
      <c r="Q49" s="21" t="str">
        <f>IF(ISNA(VLOOKUP($C49,'TT Prov HP'!$A$17:$I$100,9,FALSE))=TRUE,"0",VLOOKUP($C49,'TT Prov HP'!$A$17:$I$100,9,FALSE))</f>
        <v>0</v>
      </c>
      <c r="R49" s="21" t="str">
        <f>IF(ISNA(VLOOKUP($C49,'Calgary NorAm SS'!$A$17:$I$100,9,FALSE))=TRUE,"0",VLOOKUP($C49,'Calgary NorAm SS'!$A$17:$I$100,9,FALSE))</f>
        <v>0</v>
      </c>
      <c r="S49" s="21" t="str">
        <f>IF(ISNA(VLOOKUP($C49,'Calgary NorAm BA'!$A$17:$I$100,9,FALSE))=TRUE,"0",VLOOKUP($C49,'Calgary NorAm BA'!$A$17:$I$100,9,FALSE))</f>
        <v>0</v>
      </c>
      <c r="T49" s="21" t="str">
        <f>IF(ISNA(VLOOKUP($C49,'Calgary NorAm HP'!$A$17:$I$100,9,FALSE))=TRUE,"0",VLOOKUP($C49,'Calgary NorAm HP'!$A$17:$I$100,9,FALSE))</f>
        <v>0</v>
      </c>
      <c r="U49" s="21" t="str">
        <f>IF(ISNA(VLOOKUP($C49,'Park City NorAm BA'!$A$17:$I$100,9,FALSE))=TRUE,"0",VLOOKUP($C49,'Park City NorAm BA'!$A$17:$I$100,9,FALSE))</f>
        <v>0</v>
      </c>
      <c r="V49" s="21" t="str">
        <f>IF(ISNA(VLOOKUP($C49,'Park City NorAm SS d1'!$A$17:$I$100,9,FALSE))=TRUE,"0",VLOOKUP($C49,'Park City NorAm SS d1'!$A$17:$I$100,9,FALSE))</f>
        <v>0</v>
      </c>
      <c r="W49" s="21" t="str">
        <f>IF(ISNA(VLOOKUP($C49,'Park City NorAm SS d2'!$A$17:$I$100,9,FALSE))=TRUE,"0",VLOOKUP($C49,'Park City NorAm SS d2'!$A$17:$I$100,9,FALSE))</f>
        <v>0</v>
      </c>
      <c r="X49" s="21" t="str">
        <f>IF(ISNA(VLOOKUP($C49,'MSLM CC SS'!$A$17:$I$100,9,FALSE))=TRUE,"0",VLOOKUP($C49,'MSLM CC SS'!$A$17:$I$100,9,FALSE))</f>
        <v>0</v>
      </c>
    </row>
    <row r="50" spans="1:24" ht="16" customHeight="1" x14ac:dyDescent="0.15">
      <c r="A50" s="80" t="s">
        <v>44</v>
      </c>
      <c r="B50" s="80" t="s">
        <v>147</v>
      </c>
      <c r="C50" s="69" t="s">
        <v>91</v>
      </c>
      <c r="D50" s="84">
        <f>IF(ISNA(VLOOKUP($C50,'RPA Caclulations'!$C$6:$K$60,3,FALSE))=TRUE,"0",VLOOKUP($C50,'RPA Caclulations'!$C$6:$K$60,3,FALSE))</f>
        <v>28</v>
      </c>
      <c r="E50" s="21" t="str">
        <f>IF(ISNA(VLOOKUP($C50,'Mt. Sima Canada Cup BA'!$A$17:$I$100,9,FALSE))=TRUE,"0",VLOOKUP($C50,'Mt. Sima Canada Cup BA'!$A$17:$I$100,9,FALSE))</f>
        <v>0</v>
      </c>
      <c r="F50" s="21" t="str">
        <f>IF(ISNA(VLOOKUP($C50,'Mt. Sima Canada Cup SS'!$A$17:$I$100,9,FALSE))=TRUE,"0",VLOOKUP($C50,'Mt. Sima Canada Cup SS'!$A$17:$I$100,9,FALSE))</f>
        <v>0</v>
      </c>
      <c r="G50" s="21">
        <f>IF(ISNA(VLOOKUP($C50,'CF TT Day 1'!$A$17:$I$100,9,FALSE))=TRUE,"0",VLOOKUP($C50,'CF TT Day 1'!$A$17:$I$100,9,FALSE))</f>
        <v>28</v>
      </c>
      <c r="H50" s="21">
        <f>IF(ISNA(VLOOKUP($C50,'CF TT Day 2'!$A$17:$I$100,9,FALSE))=TRUE,"0",VLOOKUP($C50,'CF TT Day 2'!$A$17:$I$100,9,FALSE))</f>
        <v>26</v>
      </c>
      <c r="I50" s="21" t="str">
        <f>IF(ISNA(VLOOKUP($C50,'Mammoth NorAM SS'!$A$17:$I$100,9,FALSE))=TRUE,"0",VLOOKUP($C50,'Mammoth NorAM SS'!$A$17:$I$100,9,FALSE))</f>
        <v>0</v>
      </c>
      <c r="J50" s="21" t="str">
        <f>IF(ISNA(VLOOKUP($C50,'BVSC TT Day 1'!$A$17:$I$100,9,FALSE))=TRUE,"0",VLOOKUP($C50,'BVSC TT Day 1'!$A$17:$I$100,9,FALSE))</f>
        <v>0</v>
      </c>
      <c r="K50" s="21" t="str">
        <f>IF(ISNA(VLOOKUP($C50,'BVSC TT Day 2'!$A$17:$I$100,9,FALSE))=TRUE,"0",VLOOKUP($C50,'BVSC TT Day 2'!$A$17:$I$100,9,FALSE))</f>
        <v>0</v>
      </c>
      <c r="L50" s="21" t="str">
        <f>IF(ISNA(VLOOKUP($C50,'Alpine Groms'!$A$17:$I$100,9,FALSE))=TRUE,"0",VLOOKUP($C50,'Alpine Groms'!$A$17:$I$100,9,FALSE))</f>
        <v>0</v>
      </c>
      <c r="M50" s="21" t="str">
        <f>IF(ISNA(VLOOKUP($C50,'Beaver Groms'!$A$17:$I$100,9,FALSE))=TRUE,"0",VLOOKUP($C50,'Beaver Groms'!$A$17:$I$100,9,FALSE))</f>
        <v>0</v>
      </c>
      <c r="N50" s="21" t="str">
        <f>IF(ISNA(VLOOKUP($C50,'Aspen Open SS'!$A$17:$I$100,9,FALSE))=TRUE,"0",VLOOKUP($C50,'Aspen Open SS'!$A$17:$I$100,9,FALSE))</f>
        <v>0</v>
      </c>
      <c r="O50" s="21" t="str">
        <f>IF(ISNA(VLOOKUP($C50,'Aspen Open BA'!$A$17:$I$100,9,FALSE))=TRUE,"0",VLOOKUP($C50,'Aspen Open BA'!$A$17:$I$100,9,FALSE))</f>
        <v>0</v>
      </c>
      <c r="P50" s="21">
        <f>IF(ISNA(VLOOKUP($C50,'TT Prov SS'!$A$17:$I$100,9,FALSE))=TRUE,"0",VLOOKUP($C50,'TT Prov SS'!$A$17:$I$100,9,FALSE))</f>
        <v>32</v>
      </c>
      <c r="Q50" s="21">
        <f>IF(ISNA(VLOOKUP($C50,'TT Prov HP'!$A$17:$I$100,9,FALSE))=TRUE,"0",VLOOKUP($C50,'TT Prov HP'!$A$17:$I$100,9,FALSE))</f>
        <v>31</v>
      </c>
      <c r="R50" s="21" t="str">
        <f>IF(ISNA(VLOOKUP($C50,'Calgary NorAm SS'!$A$17:$I$100,9,FALSE))=TRUE,"0",VLOOKUP($C50,'Calgary NorAm SS'!$A$17:$I$100,9,FALSE))</f>
        <v>0</v>
      </c>
      <c r="S50" s="21" t="str">
        <f>IF(ISNA(VLOOKUP($C50,'Calgary NorAm BA'!$A$17:$I$100,9,FALSE))=TRUE,"0",VLOOKUP($C50,'Calgary NorAm BA'!$A$17:$I$100,9,FALSE))</f>
        <v>0</v>
      </c>
      <c r="T50" s="21" t="str">
        <f>IF(ISNA(VLOOKUP($C50,'Calgary NorAm HP'!$A$17:$I$100,9,FALSE))=TRUE,"0",VLOOKUP($C50,'Calgary NorAm HP'!$A$17:$I$100,9,FALSE))</f>
        <v>0</v>
      </c>
      <c r="U50" s="21" t="str">
        <f>IF(ISNA(VLOOKUP($C50,'Park City NorAm BA'!$A$17:$I$100,9,FALSE))=TRUE,"0",VLOOKUP($C50,'Park City NorAm BA'!$A$17:$I$100,9,FALSE))</f>
        <v>0</v>
      </c>
      <c r="V50" s="21" t="str">
        <f>IF(ISNA(VLOOKUP($C50,'Park City NorAm SS d1'!$A$17:$I$100,9,FALSE))=TRUE,"0",VLOOKUP($C50,'Park City NorAm SS d1'!$A$17:$I$100,9,FALSE))</f>
        <v>0</v>
      </c>
      <c r="W50" s="21" t="str">
        <f>IF(ISNA(VLOOKUP($C50,'Park City NorAm SS d2'!$A$17:$I$100,9,FALSE))=TRUE,"0",VLOOKUP($C50,'Park City NorAm SS d2'!$A$17:$I$100,9,FALSE))</f>
        <v>0</v>
      </c>
      <c r="X50" s="21" t="str">
        <f>IF(ISNA(VLOOKUP($C50,'MSLM CC SS'!$A$17:$I$100,9,FALSE))=TRUE,"0",VLOOKUP($C50,'MSLM CC SS'!$A$17:$I$100,9,FALSE))</f>
        <v>0</v>
      </c>
    </row>
    <row r="51" spans="1:24" ht="16" customHeight="1" x14ac:dyDescent="0.15">
      <c r="A51" s="80" t="s">
        <v>126</v>
      </c>
      <c r="B51" s="80" t="s">
        <v>148</v>
      </c>
      <c r="C51" s="69" t="s">
        <v>125</v>
      </c>
      <c r="D51" s="84">
        <f>IF(ISNA(VLOOKUP($C51,'RPA Caclulations'!$C$6:$K$60,3,FALSE))=TRUE,"0",VLOOKUP($C51,'RPA Caclulations'!$C$6:$K$60,3,FALSE))</f>
        <v>29</v>
      </c>
      <c r="E51" s="21" t="str">
        <f>IF(ISNA(VLOOKUP($C51,'Mt. Sima Canada Cup BA'!$A$17:$I$100,9,FALSE))=TRUE,"0",VLOOKUP($C51,'Mt. Sima Canada Cup BA'!$A$17:$I$100,9,FALSE))</f>
        <v>0</v>
      </c>
      <c r="F51" s="21" t="str">
        <f>IF(ISNA(VLOOKUP($C51,'Mt. Sima Canada Cup SS'!$A$17:$I$100,9,FALSE))=TRUE,"0",VLOOKUP($C51,'Mt. Sima Canada Cup SS'!$A$17:$I$100,9,FALSE))</f>
        <v>0</v>
      </c>
      <c r="G51" s="21" t="str">
        <f>IF(ISNA(VLOOKUP($C51,'CF TT Day 1'!$A$17:$I$100,9,FALSE))=TRUE,"0",VLOOKUP($C51,'CF TT Day 1'!$A$17:$I$100,9,FALSE))</f>
        <v>0</v>
      </c>
      <c r="H51" s="21" t="str">
        <f>IF(ISNA(VLOOKUP($C51,'CF TT Day 2'!$A$17:$I$100,9,FALSE))=TRUE,"0",VLOOKUP($C51,'CF TT Day 2'!$A$17:$I$100,9,FALSE))</f>
        <v>0</v>
      </c>
      <c r="I51" s="21" t="str">
        <f>IF(ISNA(VLOOKUP($C51,'Mammoth NorAM SS'!$A$17:$I$100,9,FALSE))=TRUE,"0",VLOOKUP($C51,'Mammoth NorAM SS'!$A$17:$I$100,9,FALSE))</f>
        <v>0</v>
      </c>
      <c r="J51" s="21">
        <f>IF(ISNA(VLOOKUP($C51,'BVSC TT Day 1'!$A$17:$I$100,9,FALSE))=TRUE,"0",VLOOKUP($C51,'BVSC TT Day 1'!$A$17:$I$100,9,FALSE))</f>
        <v>27</v>
      </c>
      <c r="K51" s="21">
        <f>IF(ISNA(VLOOKUP($C51,'BVSC TT Day 2'!$A$17:$I$100,9,FALSE))=TRUE,"0",VLOOKUP($C51,'BVSC TT Day 2'!$A$17:$I$100,9,FALSE))</f>
        <v>18</v>
      </c>
      <c r="L51" s="21" t="str">
        <f>IF(ISNA(VLOOKUP($C51,'Alpine Groms'!$A$17:$I$100,9,FALSE))=TRUE,"0",VLOOKUP($C51,'Alpine Groms'!$A$17:$I$100,9,FALSE))</f>
        <v>0</v>
      </c>
      <c r="M51" s="21">
        <f>IF(ISNA(VLOOKUP($C51,'Beaver Groms'!$A$17:$I$100,9,FALSE))=TRUE,"0",VLOOKUP($C51,'Beaver Groms'!$A$17:$I$100,9,FALSE))</f>
        <v>0</v>
      </c>
      <c r="N51" s="21" t="str">
        <f>IF(ISNA(VLOOKUP($C51,'Aspen Open SS'!$A$17:$I$100,9,FALSE))=TRUE,"0",VLOOKUP($C51,'Aspen Open SS'!$A$17:$I$100,9,FALSE))</f>
        <v>0</v>
      </c>
      <c r="O51" s="21" t="str">
        <f>IF(ISNA(VLOOKUP($C51,'Aspen Open BA'!$A$17:$I$100,9,FALSE))=TRUE,"0",VLOOKUP($C51,'Aspen Open BA'!$A$17:$I$100,9,FALSE))</f>
        <v>0</v>
      </c>
      <c r="P51" s="21" t="str">
        <f>IF(ISNA(VLOOKUP($C51,'TT Prov SS'!$A$17:$I$100,9,FALSE))=TRUE,"0",VLOOKUP($C51,'TT Prov SS'!$A$17:$I$100,9,FALSE))</f>
        <v>0</v>
      </c>
      <c r="Q51" s="21" t="str">
        <f>IF(ISNA(VLOOKUP($C51,'TT Prov HP'!$A$17:$I$100,9,FALSE))=TRUE,"0",VLOOKUP($C51,'TT Prov HP'!$A$17:$I$100,9,FALSE))</f>
        <v>0</v>
      </c>
      <c r="R51" s="21" t="str">
        <f>IF(ISNA(VLOOKUP($C51,'Calgary NorAm SS'!$A$17:$I$100,9,FALSE))=TRUE,"0",VLOOKUP($C51,'Calgary NorAm SS'!$A$17:$I$100,9,FALSE))</f>
        <v>0</v>
      </c>
      <c r="S51" s="21" t="str">
        <f>IF(ISNA(VLOOKUP($C51,'Calgary NorAm BA'!$A$17:$I$100,9,FALSE))=TRUE,"0",VLOOKUP($C51,'Calgary NorAm BA'!$A$17:$I$100,9,FALSE))</f>
        <v>0</v>
      </c>
      <c r="T51" s="21" t="str">
        <f>IF(ISNA(VLOOKUP($C51,'Calgary NorAm HP'!$A$17:$I$100,9,FALSE))=TRUE,"0",VLOOKUP($C51,'Calgary NorAm HP'!$A$17:$I$100,9,FALSE))</f>
        <v>0</v>
      </c>
      <c r="U51" s="21" t="str">
        <f>IF(ISNA(VLOOKUP($C51,'Park City NorAm BA'!$A$17:$I$100,9,FALSE))=TRUE,"0",VLOOKUP($C51,'Park City NorAm BA'!$A$17:$I$100,9,FALSE))</f>
        <v>0</v>
      </c>
      <c r="V51" s="21" t="str">
        <f>IF(ISNA(VLOOKUP($C51,'Park City NorAm SS d1'!$A$17:$I$100,9,FALSE))=TRUE,"0",VLOOKUP($C51,'Park City NorAm SS d1'!$A$17:$I$100,9,FALSE))</f>
        <v>0</v>
      </c>
      <c r="W51" s="21" t="str">
        <f>IF(ISNA(VLOOKUP($C51,'Park City NorAm SS d2'!$A$17:$I$100,9,FALSE))=TRUE,"0",VLOOKUP($C51,'Park City NorAm SS d2'!$A$17:$I$100,9,FALSE))</f>
        <v>0</v>
      </c>
      <c r="X51" s="21" t="str">
        <f>IF(ISNA(VLOOKUP($C51,'MSLM CC SS'!$A$17:$I$100,9,FALSE))=TRUE,"0",VLOOKUP($C51,'MSLM CC SS'!$A$17:$I$100,9,FALSE))</f>
        <v>0</v>
      </c>
    </row>
    <row r="52" spans="1:24" ht="16" customHeight="1" x14ac:dyDescent="0.15">
      <c r="A52" s="80" t="s">
        <v>99</v>
      </c>
      <c r="B52" s="80" t="s">
        <v>146</v>
      </c>
      <c r="C52" s="69" t="s">
        <v>127</v>
      </c>
      <c r="D52" s="84">
        <f>IF(ISNA(VLOOKUP($C52,'RPA Caclulations'!$C$6:$K$60,3,FALSE))=TRUE,"0",VLOOKUP($C52,'RPA Caclulations'!$C$6:$K$60,3,FALSE))</f>
        <v>30</v>
      </c>
      <c r="E52" s="21" t="str">
        <f>IF(ISNA(VLOOKUP($C52,'Mt. Sima Canada Cup BA'!$A$17:$I$100,9,FALSE))=TRUE,"0",VLOOKUP($C52,'Mt. Sima Canada Cup BA'!$A$17:$I$100,9,FALSE))</f>
        <v>0</v>
      </c>
      <c r="F52" s="21" t="str">
        <f>IF(ISNA(VLOOKUP($C52,'Mt. Sima Canada Cup SS'!$A$17:$I$100,9,FALSE))=TRUE,"0",VLOOKUP($C52,'Mt. Sima Canada Cup SS'!$A$17:$I$100,9,FALSE))</f>
        <v>0</v>
      </c>
      <c r="G52" s="21" t="str">
        <f>IF(ISNA(VLOOKUP($C52,'CF TT Day 1'!$A$17:$I$100,9,FALSE))=TRUE,"0",VLOOKUP($C52,'CF TT Day 1'!$A$17:$I$100,9,FALSE))</f>
        <v>0</v>
      </c>
      <c r="H52" s="21" t="str">
        <f>IF(ISNA(VLOOKUP($C52,'CF TT Day 2'!$A$17:$I$100,9,FALSE))=TRUE,"0",VLOOKUP($C52,'CF TT Day 2'!$A$17:$I$100,9,FALSE))</f>
        <v>0</v>
      </c>
      <c r="I52" s="21" t="str">
        <f>IF(ISNA(VLOOKUP($C52,'Mammoth NorAM SS'!$A$17:$I$100,9,FALSE))=TRUE,"0",VLOOKUP($C52,'Mammoth NorAM SS'!$A$17:$I$100,9,FALSE))</f>
        <v>0</v>
      </c>
      <c r="J52" s="21">
        <f>IF(ISNA(VLOOKUP($C52,'BVSC TT Day 1'!$A$17:$I$100,9,FALSE))=TRUE,"0",VLOOKUP($C52,'BVSC TT Day 1'!$A$17:$I$100,9,FALSE))</f>
        <v>28</v>
      </c>
      <c r="K52" s="21">
        <f>IF(ISNA(VLOOKUP($C52,'BVSC TT Day 2'!$A$17:$I$100,9,FALSE))=TRUE,"0",VLOOKUP($C52,'BVSC TT Day 2'!$A$17:$I$100,9,FALSE))</f>
        <v>37</v>
      </c>
      <c r="L52" s="21" t="str">
        <f>IF(ISNA(VLOOKUP($C52,'Alpine Groms'!$A$17:$I$100,9,FALSE))=TRUE,"0",VLOOKUP($C52,'Alpine Groms'!$A$17:$I$100,9,FALSE))</f>
        <v>0</v>
      </c>
      <c r="M52" s="21" t="str">
        <f>IF(ISNA(VLOOKUP($C52,'Beaver Groms'!$A$17:$I$100,9,FALSE))=TRUE,"0",VLOOKUP($C52,'Beaver Groms'!$A$17:$I$100,9,FALSE))</f>
        <v>0</v>
      </c>
      <c r="N52" s="21" t="str">
        <f>IF(ISNA(VLOOKUP($C52,'Aspen Open SS'!$A$17:$I$100,9,FALSE))=TRUE,"0",VLOOKUP($C52,'Aspen Open SS'!$A$17:$I$100,9,FALSE))</f>
        <v>0</v>
      </c>
      <c r="O52" s="21" t="str">
        <f>IF(ISNA(VLOOKUP($C52,'Aspen Open BA'!$A$17:$I$100,9,FALSE))=TRUE,"0",VLOOKUP($C52,'Aspen Open BA'!$A$17:$I$100,9,FALSE))</f>
        <v>0</v>
      </c>
      <c r="P52" s="21">
        <f>IF(ISNA(VLOOKUP($C52,'TT Prov SS'!$A$17:$I$100,9,FALSE))=TRUE,"0",VLOOKUP($C52,'TT Prov SS'!$A$17:$I$100,9,FALSE))</f>
        <v>55</v>
      </c>
      <c r="Q52" s="21">
        <f>IF(ISNA(VLOOKUP($C52,'TT Prov HP'!$A$17:$I$100,9,FALSE))=TRUE,"0",VLOOKUP($C52,'TT Prov HP'!$A$17:$I$100,9,FALSE))</f>
        <v>26</v>
      </c>
      <c r="R52" s="21" t="str">
        <f>IF(ISNA(VLOOKUP($C52,'Calgary NorAm SS'!$A$17:$I$100,9,FALSE))=TRUE,"0",VLOOKUP($C52,'Calgary NorAm SS'!$A$17:$I$100,9,FALSE))</f>
        <v>0</v>
      </c>
      <c r="S52" s="21" t="str">
        <f>IF(ISNA(VLOOKUP($C52,'Calgary NorAm BA'!$A$17:$I$100,9,FALSE))=TRUE,"0",VLOOKUP($C52,'Calgary NorAm BA'!$A$17:$I$100,9,FALSE))</f>
        <v>0</v>
      </c>
      <c r="T52" s="21" t="str">
        <f>IF(ISNA(VLOOKUP($C52,'Calgary NorAm HP'!$A$17:$I$100,9,FALSE))=TRUE,"0",VLOOKUP($C52,'Calgary NorAm HP'!$A$17:$I$100,9,FALSE))</f>
        <v>0</v>
      </c>
      <c r="U52" s="21" t="str">
        <f>IF(ISNA(VLOOKUP($C52,'Park City NorAm BA'!$A$17:$I$100,9,FALSE))=TRUE,"0",VLOOKUP($C52,'Park City NorAm BA'!$A$17:$I$100,9,FALSE))</f>
        <v>0</v>
      </c>
      <c r="V52" s="21" t="str">
        <f>IF(ISNA(VLOOKUP($C52,'Park City NorAm SS d1'!$A$17:$I$100,9,FALSE))=TRUE,"0",VLOOKUP($C52,'Park City NorAm SS d1'!$A$17:$I$100,9,FALSE))</f>
        <v>0</v>
      </c>
      <c r="W52" s="21" t="str">
        <f>IF(ISNA(VLOOKUP($C52,'Park City NorAm SS d2'!$A$17:$I$100,9,FALSE))=TRUE,"0",VLOOKUP($C52,'Park City NorAm SS d2'!$A$17:$I$100,9,FALSE))</f>
        <v>0</v>
      </c>
      <c r="X52" s="21" t="str">
        <f>IF(ISNA(VLOOKUP($C52,'MSLM CC SS'!$A$17:$I$100,9,FALSE))=TRUE,"0",VLOOKUP($C52,'MSLM CC SS'!$A$17:$I$100,9,FALSE))</f>
        <v>0</v>
      </c>
    </row>
    <row r="53" spans="1:24" ht="16" customHeight="1" x14ac:dyDescent="0.15">
      <c r="A53" s="80" t="s">
        <v>102</v>
      </c>
      <c r="B53" s="80" t="s">
        <v>147</v>
      </c>
      <c r="C53" s="70" t="s">
        <v>93</v>
      </c>
      <c r="D53" s="84">
        <f>IF(ISNA(VLOOKUP($C53,'RPA Caclulations'!$C$6:$K$60,3,FALSE))=TRUE,"0",VLOOKUP($C53,'RPA Caclulations'!$C$6:$K$60,3,FALSE))</f>
        <v>31</v>
      </c>
      <c r="E53" s="21" t="str">
        <f>IF(ISNA(VLOOKUP($C53,'Mt. Sima Canada Cup BA'!$A$17:$I$100,9,FALSE))=TRUE,"0",VLOOKUP($C53,'Mt. Sima Canada Cup BA'!$A$17:$I$100,9,FALSE))</f>
        <v>0</v>
      </c>
      <c r="F53" s="21" t="str">
        <f>IF(ISNA(VLOOKUP($C53,'Mt. Sima Canada Cup SS'!$A$17:$I$100,9,FALSE))=TRUE,"0",VLOOKUP($C53,'Mt. Sima Canada Cup SS'!$A$17:$I$100,9,FALSE))</f>
        <v>0</v>
      </c>
      <c r="G53" s="21">
        <f>IF(ISNA(VLOOKUP($C53,'CF TT Day 1'!$A$17:$I$100,9,FALSE))=TRUE,"0",VLOOKUP($C53,'CF TT Day 1'!$A$17:$I$100,9,FALSE))</f>
        <v>30</v>
      </c>
      <c r="H53" s="21">
        <f>IF(ISNA(VLOOKUP($C53,'CF TT Day 2'!$A$17:$I$100,9,FALSE))=TRUE,"0",VLOOKUP($C53,'CF TT Day 2'!$A$17:$I$100,9,FALSE))</f>
        <v>27</v>
      </c>
      <c r="I53" s="21" t="str">
        <f>IF(ISNA(VLOOKUP($C53,'Mammoth NorAM SS'!$A$17:$I$100,9,FALSE))=TRUE,"0",VLOOKUP($C53,'Mammoth NorAM SS'!$A$17:$I$100,9,FALSE))</f>
        <v>0</v>
      </c>
      <c r="J53" s="21">
        <f>IF(ISNA(VLOOKUP($C53,'BVSC TT Day 1'!$A$17:$I$100,9,FALSE))=TRUE,"0",VLOOKUP($C53,'BVSC TT Day 1'!$A$17:$I$100,9,FALSE))</f>
        <v>41</v>
      </c>
      <c r="K53" s="21">
        <f>IF(ISNA(VLOOKUP($C53,'BVSC TT Day 2'!$A$17:$I$100,9,FALSE))=TRUE,"0",VLOOKUP($C53,'BVSC TT Day 2'!$A$17:$I$100,9,FALSE))</f>
        <v>42</v>
      </c>
      <c r="L53" s="21" t="str">
        <f>IF(ISNA(VLOOKUP($C53,'Alpine Groms'!$A$17:$I$100,9,FALSE))=TRUE,"0",VLOOKUP($C53,'Alpine Groms'!$A$17:$I$100,9,FALSE))</f>
        <v>0</v>
      </c>
      <c r="M53" s="21" t="str">
        <f>IF(ISNA(VLOOKUP($C53,'Beaver Groms'!$A$17:$I$100,9,FALSE))=TRUE,"0",VLOOKUP($C53,'Beaver Groms'!$A$17:$I$100,9,FALSE))</f>
        <v>0</v>
      </c>
      <c r="N53" s="21" t="str">
        <f>IF(ISNA(VLOOKUP($C53,'Aspen Open SS'!$A$17:$I$100,9,FALSE))=TRUE,"0",VLOOKUP($C53,'Aspen Open SS'!$A$17:$I$100,9,FALSE))</f>
        <v>0</v>
      </c>
      <c r="O53" s="21" t="str">
        <f>IF(ISNA(VLOOKUP($C53,'Aspen Open BA'!$A$17:$I$100,9,FALSE))=TRUE,"0",VLOOKUP($C53,'Aspen Open BA'!$A$17:$I$100,9,FALSE))</f>
        <v>0</v>
      </c>
      <c r="P53" s="21">
        <f>IF(ISNA(VLOOKUP($C53,'TT Prov SS'!$A$17:$I$100,9,FALSE))=TRUE,"0",VLOOKUP($C53,'TT Prov SS'!$A$17:$I$100,9,FALSE))</f>
        <v>41</v>
      </c>
      <c r="Q53" s="21">
        <f>IF(ISNA(VLOOKUP($C53,'TT Prov HP'!$A$17:$I$100,9,FALSE))=TRUE,"0",VLOOKUP($C53,'TT Prov HP'!$A$17:$I$100,9,FALSE))</f>
        <v>35</v>
      </c>
      <c r="R53" s="21" t="str">
        <f>IF(ISNA(VLOOKUP($C53,'Calgary NorAm SS'!$A$17:$I$100,9,FALSE))=TRUE,"0",VLOOKUP($C53,'Calgary NorAm SS'!$A$17:$I$100,9,FALSE))</f>
        <v>0</v>
      </c>
      <c r="S53" s="21" t="str">
        <f>IF(ISNA(VLOOKUP($C53,'Calgary NorAm BA'!$A$17:$I$100,9,FALSE))=TRUE,"0",VLOOKUP($C53,'Calgary NorAm BA'!$A$17:$I$100,9,FALSE))</f>
        <v>0</v>
      </c>
      <c r="T53" s="21" t="str">
        <f>IF(ISNA(VLOOKUP($C53,'Calgary NorAm HP'!$A$17:$I$100,9,FALSE))=TRUE,"0",VLOOKUP($C53,'Calgary NorAm HP'!$A$17:$I$100,9,FALSE))</f>
        <v>0</v>
      </c>
      <c r="U53" s="21" t="str">
        <f>IF(ISNA(VLOOKUP($C53,'Park City NorAm BA'!$A$17:$I$100,9,FALSE))=TRUE,"0",VLOOKUP($C53,'Park City NorAm BA'!$A$17:$I$100,9,FALSE))</f>
        <v>0</v>
      </c>
      <c r="V53" s="21" t="str">
        <f>IF(ISNA(VLOOKUP($C53,'Park City NorAm SS d1'!$A$17:$I$100,9,FALSE))=TRUE,"0",VLOOKUP($C53,'Park City NorAm SS d1'!$A$17:$I$100,9,FALSE))</f>
        <v>0</v>
      </c>
      <c r="W53" s="21" t="str">
        <f>IF(ISNA(VLOOKUP($C53,'Park City NorAm SS d2'!$A$17:$I$100,9,FALSE))=TRUE,"0",VLOOKUP($C53,'Park City NorAm SS d2'!$A$17:$I$100,9,FALSE))</f>
        <v>0</v>
      </c>
      <c r="X53" s="21" t="str">
        <f>IF(ISNA(VLOOKUP($C53,'MSLM CC SS'!$A$17:$I$100,9,FALSE))=TRUE,"0",VLOOKUP($C53,'MSLM CC SS'!$A$17:$I$100,9,FALSE))</f>
        <v>0</v>
      </c>
    </row>
    <row r="54" spans="1:24" ht="16" customHeight="1" x14ac:dyDescent="0.15">
      <c r="A54" s="80" t="s">
        <v>100</v>
      </c>
      <c r="B54" s="80" t="s">
        <v>147</v>
      </c>
      <c r="C54" s="70" t="s">
        <v>94</v>
      </c>
      <c r="D54" s="84">
        <f>IF(ISNA(VLOOKUP($C54,'RPA Caclulations'!$C$6:$K$60,3,FALSE))=TRUE,"0",VLOOKUP($C54,'RPA Caclulations'!$C$6:$K$60,3,FALSE))</f>
        <v>32</v>
      </c>
      <c r="E54" s="21" t="str">
        <f>IF(ISNA(VLOOKUP($C54,'Mt. Sima Canada Cup BA'!$A$17:$I$100,9,FALSE))=TRUE,"0",VLOOKUP($C54,'Mt. Sima Canada Cup BA'!$A$17:$I$100,9,FALSE))</f>
        <v>0</v>
      </c>
      <c r="F54" s="21" t="str">
        <f>IF(ISNA(VLOOKUP($C54,'Mt. Sima Canada Cup SS'!$A$17:$I$100,9,FALSE))=TRUE,"0",VLOOKUP($C54,'Mt. Sima Canada Cup SS'!$A$17:$I$100,9,FALSE))</f>
        <v>0</v>
      </c>
      <c r="G54" s="21">
        <f>IF(ISNA(VLOOKUP($C54,'CF TT Day 1'!$A$17:$I$100,9,FALSE))=TRUE,"0",VLOOKUP($C54,'CF TT Day 1'!$A$17:$I$100,9,FALSE))</f>
        <v>31</v>
      </c>
      <c r="H54" s="21">
        <f>IF(ISNA(VLOOKUP($C54,'CF TT Day 2'!$A$17:$I$100,9,FALSE))=TRUE,"0",VLOOKUP($C54,'CF TT Day 2'!$A$17:$I$100,9,FALSE))</f>
        <v>28</v>
      </c>
      <c r="I54" s="21" t="str">
        <f>IF(ISNA(VLOOKUP($C54,'Mammoth NorAM SS'!$A$17:$I$100,9,FALSE))=TRUE,"0",VLOOKUP($C54,'Mammoth NorAM SS'!$A$17:$I$100,9,FALSE))</f>
        <v>0</v>
      </c>
      <c r="J54" s="21">
        <f>IF(ISNA(VLOOKUP($C54,'BVSC TT Day 1'!$A$17:$I$100,9,FALSE))=TRUE,"0",VLOOKUP($C54,'BVSC TT Day 1'!$A$17:$I$100,9,FALSE))</f>
        <v>36</v>
      </c>
      <c r="K54" s="21">
        <f>IF(ISNA(VLOOKUP($C54,'BVSC TT Day 2'!$A$17:$I$100,9,FALSE))=TRUE,"0",VLOOKUP($C54,'BVSC TT Day 2'!$A$17:$I$100,9,FALSE))</f>
        <v>40</v>
      </c>
      <c r="L54" s="21" t="str">
        <f>IF(ISNA(VLOOKUP($C54,'Alpine Groms'!$A$17:$I$100,9,FALSE))=TRUE,"0",VLOOKUP($C54,'Alpine Groms'!$A$17:$I$100,9,FALSE))</f>
        <v>0</v>
      </c>
      <c r="M54" s="21" t="str">
        <f>IF(ISNA(VLOOKUP($C54,'Beaver Groms'!$A$17:$I$100,9,FALSE))=TRUE,"0",VLOOKUP($C54,'Beaver Groms'!$A$17:$I$100,9,FALSE))</f>
        <v>0</v>
      </c>
      <c r="N54" s="21" t="str">
        <f>IF(ISNA(VLOOKUP($C54,'Aspen Open SS'!$A$17:$I$100,9,FALSE))=TRUE,"0",VLOOKUP($C54,'Aspen Open SS'!$A$17:$I$100,9,FALSE))</f>
        <v>0</v>
      </c>
      <c r="O54" s="21" t="str">
        <f>IF(ISNA(VLOOKUP($C54,'Aspen Open BA'!$A$17:$I$100,9,FALSE))=TRUE,"0",VLOOKUP($C54,'Aspen Open BA'!$A$17:$I$100,9,FALSE))</f>
        <v>0</v>
      </c>
      <c r="P54" s="21">
        <f>IF(ISNA(VLOOKUP($C54,'TT Prov SS'!$A$17:$I$100,9,FALSE))=TRUE,"0",VLOOKUP($C54,'TT Prov SS'!$A$17:$I$100,9,FALSE))</f>
        <v>40</v>
      </c>
      <c r="Q54" s="21" t="str">
        <f>IF(ISNA(VLOOKUP($C54,'TT Prov HP'!$A$17:$I$100,9,FALSE))=TRUE,"0",VLOOKUP($C54,'TT Prov HP'!$A$17:$I$100,9,FALSE))</f>
        <v>0</v>
      </c>
      <c r="R54" s="21" t="str">
        <f>IF(ISNA(VLOOKUP($C54,'Calgary NorAm SS'!$A$17:$I$100,9,FALSE))=TRUE,"0",VLOOKUP($C54,'Calgary NorAm SS'!$A$17:$I$100,9,FALSE))</f>
        <v>0</v>
      </c>
      <c r="S54" s="21" t="str">
        <f>IF(ISNA(VLOOKUP($C54,'Calgary NorAm BA'!$A$17:$I$100,9,FALSE))=TRUE,"0",VLOOKUP($C54,'Calgary NorAm BA'!$A$17:$I$100,9,FALSE))</f>
        <v>0</v>
      </c>
      <c r="T54" s="21" t="str">
        <f>IF(ISNA(VLOOKUP($C54,'Calgary NorAm HP'!$A$17:$I$100,9,FALSE))=TRUE,"0",VLOOKUP($C54,'Calgary NorAm HP'!$A$17:$I$100,9,FALSE))</f>
        <v>0</v>
      </c>
      <c r="U54" s="21" t="str">
        <f>IF(ISNA(VLOOKUP($C54,'Park City NorAm BA'!$A$17:$I$100,9,FALSE))=TRUE,"0",VLOOKUP($C54,'Park City NorAm BA'!$A$17:$I$100,9,FALSE))</f>
        <v>0</v>
      </c>
      <c r="V54" s="21" t="str">
        <f>IF(ISNA(VLOOKUP($C54,'Park City NorAm SS d1'!$A$17:$I$100,9,FALSE))=TRUE,"0",VLOOKUP($C54,'Park City NorAm SS d1'!$A$17:$I$100,9,FALSE))</f>
        <v>0</v>
      </c>
      <c r="W54" s="21" t="str">
        <f>IF(ISNA(VLOOKUP($C54,'Park City NorAm SS d2'!$A$17:$I$100,9,FALSE))=TRUE,"0",VLOOKUP($C54,'Park City NorAm SS d2'!$A$17:$I$100,9,FALSE))</f>
        <v>0</v>
      </c>
      <c r="X54" s="21" t="str">
        <f>IF(ISNA(VLOOKUP($C54,'MSLM CC SS'!$A$17:$I$100,9,FALSE))=TRUE,"0",VLOOKUP($C54,'MSLM CC SS'!$A$17:$I$100,9,FALSE))</f>
        <v>0</v>
      </c>
    </row>
    <row r="55" spans="1:24" ht="16" customHeight="1" x14ac:dyDescent="0.15">
      <c r="A55" s="80" t="s">
        <v>101</v>
      </c>
      <c r="B55" s="80" t="s">
        <v>148</v>
      </c>
      <c r="C55" s="69" t="s">
        <v>128</v>
      </c>
      <c r="D55" s="84">
        <f>IF(ISNA(VLOOKUP($C55,'RPA Caclulations'!$C$6:$K$60,3,FALSE))=TRUE,"0",VLOOKUP($C55,'RPA Caclulations'!$C$6:$K$60,3,FALSE))</f>
        <v>33</v>
      </c>
      <c r="E55" s="21" t="str">
        <f>IF(ISNA(VLOOKUP($C55,'Mt. Sima Canada Cup BA'!$A$17:$I$100,9,FALSE))=TRUE,"0",VLOOKUP($C55,'Mt. Sima Canada Cup BA'!$A$17:$I$100,9,FALSE))</f>
        <v>0</v>
      </c>
      <c r="F55" s="21" t="str">
        <f>IF(ISNA(VLOOKUP($C55,'Mt. Sima Canada Cup SS'!$A$17:$I$100,9,FALSE))=TRUE,"0",VLOOKUP($C55,'Mt. Sima Canada Cup SS'!$A$17:$I$100,9,FALSE))</f>
        <v>0</v>
      </c>
      <c r="G55" s="21" t="str">
        <f>IF(ISNA(VLOOKUP($C55,'CF TT Day 1'!$A$17:$I$100,9,FALSE))=TRUE,"0",VLOOKUP($C55,'CF TT Day 1'!$A$17:$I$100,9,FALSE))</f>
        <v>0</v>
      </c>
      <c r="H55" s="21" t="str">
        <f>IF(ISNA(VLOOKUP($C55,'CF TT Day 2'!$A$17:$I$100,9,FALSE))=TRUE,"0",VLOOKUP($C55,'CF TT Day 2'!$A$17:$I$100,9,FALSE))</f>
        <v>0</v>
      </c>
      <c r="I55" s="21" t="str">
        <f>IF(ISNA(VLOOKUP($C55,'Mammoth NorAM SS'!$A$17:$I$100,9,FALSE))=TRUE,"0",VLOOKUP($C55,'Mammoth NorAM SS'!$A$17:$I$100,9,FALSE))</f>
        <v>0</v>
      </c>
      <c r="J55" s="21">
        <f>IF(ISNA(VLOOKUP($C55,'BVSC TT Day 1'!$A$17:$I$100,9,FALSE))=TRUE,"0",VLOOKUP($C55,'BVSC TT Day 1'!$A$17:$I$100,9,FALSE))</f>
        <v>32</v>
      </c>
      <c r="K55" s="21">
        <f>IF(ISNA(VLOOKUP($C55,'BVSC TT Day 2'!$A$17:$I$100,9,FALSE))=TRUE,"0",VLOOKUP($C55,'BVSC TT Day 2'!$A$17:$I$100,9,FALSE))</f>
        <v>36</v>
      </c>
      <c r="L55" s="21">
        <f>IF(ISNA(VLOOKUP($C55,'Alpine Groms'!$A$17:$I$100,9,FALSE))=TRUE,"0",VLOOKUP($C55,'Alpine Groms'!$A$17:$I$100,9,FALSE))</f>
        <v>0</v>
      </c>
      <c r="M55" s="21">
        <f>IF(ISNA(VLOOKUP($C55,'Beaver Groms'!$A$17:$I$100,9,FALSE))=TRUE,"0",VLOOKUP($C55,'Beaver Groms'!$A$17:$I$100,9,FALSE))</f>
        <v>0</v>
      </c>
      <c r="N55" s="21" t="str">
        <f>IF(ISNA(VLOOKUP($C55,'Aspen Open SS'!$A$17:$I$100,9,FALSE))=TRUE,"0",VLOOKUP($C55,'Aspen Open SS'!$A$17:$I$100,9,FALSE))</f>
        <v>0</v>
      </c>
      <c r="O55" s="21" t="str">
        <f>IF(ISNA(VLOOKUP($C55,'Aspen Open BA'!$A$17:$I$100,9,FALSE))=TRUE,"0",VLOOKUP($C55,'Aspen Open BA'!$A$17:$I$100,9,FALSE))</f>
        <v>0</v>
      </c>
      <c r="P55" s="21">
        <f>IF(ISNA(VLOOKUP($C55,'TT Prov SS'!$A$17:$I$100,9,FALSE))=TRUE,"0",VLOOKUP($C55,'TT Prov SS'!$A$17:$I$100,9,FALSE))</f>
        <v>44</v>
      </c>
      <c r="Q55" s="21" t="str">
        <f>IF(ISNA(VLOOKUP($C55,'TT Prov HP'!$A$17:$I$100,9,FALSE))=TRUE,"0",VLOOKUP($C55,'TT Prov HP'!$A$17:$I$100,9,FALSE))</f>
        <v>0</v>
      </c>
      <c r="R55" s="21" t="str">
        <f>IF(ISNA(VLOOKUP($C55,'Calgary NorAm SS'!$A$17:$I$100,9,FALSE))=TRUE,"0",VLOOKUP($C55,'Calgary NorAm SS'!$A$17:$I$100,9,FALSE))</f>
        <v>0</v>
      </c>
      <c r="S55" s="21" t="str">
        <f>IF(ISNA(VLOOKUP($C55,'Calgary NorAm BA'!$A$17:$I$100,9,FALSE))=TRUE,"0",VLOOKUP($C55,'Calgary NorAm BA'!$A$17:$I$100,9,FALSE))</f>
        <v>0</v>
      </c>
      <c r="T55" s="21" t="str">
        <f>IF(ISNA(VLOOKUP($C55,'Calgary NorAm HP'!$A$17:$I$100,9,FALSE))=TRUE,"0",VLOOKUP($C55,'Calgary NorAm HP'!$A$17:$I$100,9,FALSE))</f>
        <v>0</v>
      </c>
      <c r="U55" s="21" t="str">
        <f>IF(ISNA(VLOOKUP($C55,'Park City NorAm BA'!$A$17:$I$100,9,FALSE))=TRUE,"0",VLOOKUP($C55,'Park City NorAm BA'!$A$17:$I$100,9,FALSE))</f>
        <v>0</v>
      </c>
      <c r="V55" s="21" t="str">
        <f>IF(ISNA(VLOOKUP($C55,'Park City NorAm SS d1'!$A$17:$I$100,9,FALSE))=TRUE,"0",VLOOKUP($C55,'Park City NorAm SS d1'!$A$17:$I$100,9,FALSE))</f>
        <v>0</v>
      </c>
      <c r="W55" s="21" t="str">
        <f>IF(ISNA(VLOOKUP($C55,'Park City NorAm SS d2'!$A$17:$I$100,9,FALSE))=TRUE,"0",VLOOKUP($C55,'Park City NorAm SS d2'!$A$17:$I$100,9,FALSE))</f>
        <v>0</v>
      </c>
      <c r="X55" s="21" t="str">
        <f>IF(ISNA(VLOOKUP($C55,'MSLM CC SS'!$A$17:$I$100,9,FALSE))=TRUE,"0",VLOOKUP($C55,'MSLM CC SS'!$A$17:$I$100,9,FALSE))</f>
        <v>0</v>
      </c>
    </row>
    <row r="56" spans="1:24" ht="16" customHeight="1" x14ac:dyDescent="0.15">
      <c r="A56" s="80" t="s">
        <v>101</v>
      </c>
      <c r="B56" s="80" t="s">
        <v>148</v>
      </c>
      <c r="C56" s="69" t="s">
        <v>137</v>
      </c>
      <c r="D56" s="84">
        <f>IF(ISNA(VLOOKUP($C56,'RPA Caclulations'!$C$6:$K$60,3,FALSE))=TRUE,"0",VLOOKUP($C56,'RPA Caclulations'!$C$6:$K$60,3,FALSE))</f>
        <v>34</v>
      </c>
      <c r="E56" s="21" t="str">
        <f>IF(ISNA(VLOOKUP($C56,'Mt. Sima Canada Cup BA'!$A$17:$I$100,9,FALSE))=TRUE,"0",VLOOKUP($C56,'Mt. Sima Canada Cup BA'!$A$17:$I$100,9,FALSE))</f>
        <v>0</v>
      </c>
      <c r="F56" s="21" t="str">
        <f>IF(ISNA(VLOOKUP($C56,'Mt. Sima Canada Cup SS'!$A$17:$I$100,9,FALSE))=TRUE,"0",VLOOKUP($C56,'Mt. Sima Canada Cup SS'!$A$17:$I$100,9,FALSE))</f>
        <v>0</v>
      </c>
      <c r="G56" s="21" t="str">
        <f>IF(ISNA(VLOOKUP($C56,'CF TT Day 1'!$A$17:$I$100,9,FALSE))=TRUE,"0",VLOOKUP($C56,'CF TT Day 1'!$A$17:$I$100,9,FALSE))</f>
        <v>0</v>
      </c>
      <c r="H56" s="21" t="str">
        <f>IF(ISNA(VLOOKUP($C56,'CF TT Day 2'!$A$17:$I$100,9,FALSE))=TRUE,"0",VLOOKUP($C56,'CF TT Day 2'!$A$17:$I$100,9,FALSE))</f>
        <v>0</v>
      </c>
      <c r="I56" s="21" t="str">
        <f>IF(ISNA(VLOOKUP($C56,'Mammoth NorAM SS'!$A$17:$I$100,9,FALSE))=TRUE,"0",VLOOKUP($C56,'Mammoth NorAM SS'!$A$17:$I$100,9,FALSE))</f>
        <v>0</v>
      </c>
      <c r="J56" s="21">
        <f>IF(ISNA(VLOOKUP($C56,'BVSC TT Day 1'!$A$17:$I$100,9,FALSE))=TRUE,"0",VLOOKUP($C56,'BVSC TT Day 1'!$A$17:$I$100,9,FALSE))</f>
        <v>42</v>
      </c>
      <c r="K56" s="21">
        <f>IF(ISNA(VLOOKUP($C56,'BVSC TT Day 2'!$A$17:$I$100,9,FALSE))=TRUE,"0",VLOOKUP($C56,'BVSC TT Day 2'!$A$17:$I$100,9,FALSE))</f>
        <v>34</v>
      </c>
      <c r="L56" s="21">
        <f>IF(ISNA(VLOOKUP($C56,'Alpine Groms'!$A$17:$I$100,9,FALSE))=TRUE,"0",VLOOKUP($C56,'Alpine Groms'!$A$17:$I$100,9,FALSE))</f>
        <v>0</v>
      </c>
      <c r="M56" s="21">
        <f>IF(ISNA(VLOOKUP($C56,'Beaver Groms'!$A$17:$I$100,9,FALSE))=TRUE,"0",VLOOKUP($C56,'Beaver Groms'!$A$17:$I$100,9,FALSE))</f>
        <v>0</v>
      </c>
      <c r="N56" s="21" t="str">
        <f>IF(ISNA(VLOOKUP($C56,'Aspen Open SS'!$A$17:$I$100,9,FALSE))=TRUE,"0",VLOOKUP($C56,'Aspen Open SS'!$A$17:$I$100,9,FALSE))</f>
        <v>0</v>
      </c>
      <c r="O56" s="21" t="str">
        <f>IF(ISNA(VLOOKUP($C56,'Aspen Open BA'!$A$17:$I$100,9,FALSE))=TRUE,"0",VLOOKUP($C56,'Aspen Open BA'!$A$17:$I$100,9,FALSE))</f>
        <v>0</v>
      </c>
      <c r="P56" s="21">
        <f>IF(ISNA(VLOOKUP($C56,'TT Prov SS'!$A$17:$I$100,9,FALSE))=TRUE,"0",VLOOKUP($C56,'TT Prov SS'!$A$17:$I$100,9,FALSE))</f>
        <v>42</v>
      </c>
      <c r="Q56" s="21" t="str">
        <f>IF(ISNA(VLOOKUP($C56,'TT Prov HP'!$A$17:$I$100,9,FALSE))=TRUE,"0",VLOOKUP($C56,'TT Prov HP'!$A$17:$I$100,9,FALSE))</f>
        <v>0</v>
      </c>
      <c r="R56" s="21" t="str">
        <f>IF(ISNA(VLOOKUP($C56,'Calgary NorAm SS'!$A$17:$I$100,9,FALSE))=TRUE,"0",VLOOKUP($C56,'Calgary NorAm SS'!$A$17:$I$100,9,FALSE))</f>
        <v>0</v>
      </c>
      <c r="S56" s="21" t="str">
        <f>IF(ISNA(VLOOKUP($C56,'Calgary NorAm BA'!$A$17:$I$100,9,FALSE))=TRUE,"0",VLOOKUP($C56,'Calgary NorAm BA'!$A$17:$I$100,9,FALSE))</f>
        <v>0</v>
      </c>
      <c r="T56" s="21" t="str">
        <f>IF(ISNA(VLOOKUP($C56,'Calgary NorAm HP'!$A$17:$I$100,9,FALSE))=TRUE,"0",VLOOKUP($C56,'Calgary NorAm HP'!$A$17:$I$100,9,FALSE))</f>
        <v>0</v>
      </c>
      <c r="U56" s="21" t="str">
        <f>IF(ISNA(VLOOKUP($C56,'Park City NorAm BA'!$A$17:$I$100,9,FALSE))=TRUE,"0",VLOOKUP($C56,'Park City NorAm BA'!$A$17:$I$100,9,FALSE))</f>
        <v>0</v>
      </c>
      <c r="V56" s="21" t="str">
        <f>IF(ISNA(VLOOKUP($C56,'Park City NorAm SS d1'!$A$17:$I$100,9,FALSE))=TRUE,"0",VLOOKUP($C56,'Park City NorAm SS d1'!$A$17:$I$100,9,FALSE))</f>
        <v>0</v>
      </c>
      <c r="W56" s="21" t="str">
        <f>IF(ISNA(VLOOKUP($C56,'Park City NorAm SS d2'!$A$17:$I$100,9,FALSE))=TRUE,"0",VLOOKUP($C56,'Park City NorAm SS d2'!$A$17:$I$100,9,FALSE))</f>
        <v>0</v>
      </c>
      <c r="X56" s="21" t="str">
        <f>IF(ISNA(VLOOKUP($C56,'MSLM CC SS'!$A$17:$I$100,9,FALSE))=TRUE,"0",VLOOKUP($C56,'MSLM CC SS'!$A$17:$I$100,9,FALSE))</f>
        <v>0</v>
      </c>
    </row>
    <row r="57" spans="1:24" ht="16" customHeight="1" x14ac:dyDescent="0.15">
      <c r="A57" s="80" t="s">
        <v>44</v>
      </c>
      <c r="B57" s="80" t="s">
        <v>149</v>
      </c>
      <c r="C57" s="69" t="s">
        <v>129</v>
      </c>
      <c r="D57" s="84" t="str">
        <f>IF(ISNA(VLOOKUP($C57,'RPA Caclulations'!$C$6:$K$60,3,FALSE))=TRUE,"0",VLOOKUP($C57,'RPA Caclulations'!$C$6:$K$60,3,FALSE))</f>
        <v>0</v>
      </c>
      <c r="E57" s="21" t="str">
        <f>IF(ISNA(VLOOKUP($C57,'Mt. Sima Canada Cup BA'!$A$17:$I$100,9,FALSE))=TRUE,"0",VLOOKUP($C57,'Mt. Sima Canada Cup BA'!$A$17:$I$100,9,FALSE))</f>
        <v>0</v>
      </c>
      <c r="F57" s="21" t="str">
        <f>IF(ISNA(VLOOKUP($C57,'Mt. Sima Canada Cup SS'!$A$17:$I$100,9,FALSE))=TRUE,"0",VLOOKUP($C57,'Mt. Sima Canada Cup SS'!$A$17:$I$100,9,FALSE))</f>
        <v>0</v>
      </c>
      <c r="G57" s="21" t="str">
        <f>IF(ISNA(VLOOKUP($C57,'CF TT Day 1'!$A$17:$I$100,9,FALSE))=TRUE,"0",VLOOKUP($C57,'CF TT Day 1'!$A$17:$I$100,9,FALSE))</f>
        <v>0</v>
      </c>
      <c r="H57" s="21" t="str">
        <f>IF(ISNA(VLOOKUP($C57,'CF TT Day 2'!$A$17:$I$100,9,FALSE))=TRUE,"0",VLOOKUP($C57,'CF TT Day 2'!$A$17:$I$100,9,FALSE))</f>
        <v>0</v>
      </c>
      <c r="I57" s="21" t="str">
        <f>IF(ISNA(VLOOKUP($C57,'Mammoth NorAM SS'!$A$17:$I$100,9,FALSE))=TRUE,"0",VLOOKUP($C57,'Mammoth NorAM SS'!$A$17:$I$100,9,FALSE))</f>
        <v>0</v>
      </c>
      <c r="J57" s="21">
        <f>IF(ISNA(VLOOKUP($C57,'BVSC TT Day 1'!$A$17:$I$100,9,FALSE))=TRUE,"0",VLOOKUP($C57,'BVSC TT Day 1'!$A$17:$I$100,9,FALSE))</f>
        <v>33</v>
      </c>
      <c r="K57" s="21" t="str">
        <f>IF(ISNA(VLOOKUP($C57,'BVSC TT Day 2'!$A$17:$I$100,9,FALSE))=TRUE,"0",VLOOKUP($C57,'BVSC TT Day 2'!$A$17:$I$100,9,FALSE))</f>
        <v>0</v>
      </c>
      <c r="L57" s="21" t="str">
        <f>IF(ISNA(VLOOKUP($C57,'Alpine Groms'!$A$17:$I$100,9,FALSE))=TRUE,"0",VLOOKUP($C57,'Alpine Groms'!$A$17:$I$100,9,FALSE))</f>
        <v>0</v>
      </c>
      <c r="M57" s="21" t="str">
        <f>IF(ISNA(VLOOKUP($C57,'Beaver Groms'!$A$17:$I$100,9,FALSE))=TRUE,"0",VLOOKUP($C57,'Beaver Groms'!$A$17:$I$100,9,FALSE))</f>
        <v>0</v>
      </c>
      <c r="N57" s="21" t="str">
        <f>IF(ISNA(VLOOKUP($C57,'Aspen Open SS'!$A$17:$I$100,9,FALSE))=TRUE,"0",VLOOKUP($C57,'Aspen Open SS'!$A$17:$I$100,9,FALSE))</f>
        <v>0</v>
      </c>
      <c r="O57" s="21" t="str">
        <f>IF(ISNA(VLOOKUP($C57,'Aspen Open BA'!$A$17:$I$100,9,FALSE))=TRUE,"0",VLOOKUP($C57,'Aspen Open BA'!$A$17:$I$100,9,FALSE))</f>
        <v>0</v>
      </c>
      <c r="P57" s="21">
        <f>IF(ISNA(VLOOKUP($C57,'TT Prov SS'!$A$17:$I$100,9,FALSE))=TRUE,"0",VLOOKUP($C57,'TT Prov SS'!$A$17:$I$100,9,FALSE))</f>
        <v>21</v>
      </c>
      <c r="Q57" s="21" t="str">
        <f>IF(ISNA(VLOOKUP($C57,'TT Prov HP'!$A$17:$I$100,9,FALSE))=TRUE,"0",VLOOKUP($C57,'TT Prov HP'!$A$17:$I$100,9,FALSE))</f>
        <v>0</v>
      </c>
      <c r="R57" s="21" t="str">
        <f>IF(ISNA(VLOOKUP($C57,'Calgary NorAm SS'!$A$17:$I$100,9,FALSE))=TRUE,"0",VLOOKUP($C57,'Calgary NorAm SS'!$A$17:$I$100,9,FALSE))</f>
        <v>0</v>
      </c>
      <c r="S57" s="21" t="str">
        <f>IF(ISNA(VLOOKUP($C57,'Calgary NorAm BA'!$A$17:$I$100,9,FALSE))=TRUE,"0",VLOOKUP($C57,'Calgary NorAm BA'!$A$17:$I$100,9,FALSE))</f>
        <v>0</v>
      </c>
      <c r="T57" s="21" t="str">
        <f>IF(ISNA(VLOOKUP($C57,'Calgary NorAm HP'!$A$17:$I$100,9,FALSE))=TRUE,"0",VLOOKUP($C57,'Calgary NorAm HP'!$A$17:$I$100,9,FALSE))</f>
        <v>0</v>
      </c>
      <c r="U57" s="21" t="str">
        <f>IF(ISNA(VLOOKUP($C57,'Park City NorAm BA'!$A$17:$I$100,9,FALSE))=TRUE,"0",VLOOKUP($C57,'Park City NorAm BA'!$A$17:$I$100,9,FALSE))</f>
        <v>0</v>
      </c>
      <c r="V57" s="21" t="str">
        <f>IF(ISNA(VLOOKUP($C57,'Park City NorAm SS d1'!$A$17:$I$100,9,FALSE))=TRUE,"0",VLOOKUP($C57,'Park City NorAm SS d1'!$A$17:$I$100,9,FALSE))</f>
        <v>0</v>
      </c>
      <c r="W57" s="21" t="str">
        <f>IF(ISNA(VLOOKUP($C57,'Park City NorAm SS d2'!$A$17:$I$100,9,FALSE))=TRUE,"0",VLOOKUP($C57,'Park City NorAm SS d2'!$A$17:$I$100,9,FALSE))</f>
        <v>0</v>
      </c>
      <c r="X57" s="21" t="str">
        <f>IF(ISNA(VLOOKUP($C57,'MSLM CC SS'!$A$17:$I$100,9,FALSE))=TRUE,"0",VLOOKUP($C57,'MSLM CC SS'!$A$17:$I$100,9,FALSE))</f>
        <v>0</v>
      </c>
    </row>
    <row r="58" spans="1:24" ht="16" customHeight="1" x14ac:dyDescent="0.15">
      <c r="A58" s="80" t="s">
        <v>101</v>
      </c>
      <c r="B58" s="80" t="s">
        <v>148</v>
      </c>
      <c r="C58" s="69" t="s">
        <v>139</v>
      </c>
      <c r="D58" s="84" t="str">
        <f>IF(ISNA(VLOOKUP($C58,'RPA Caclulations'!$C$6:$K$60,3,FALSE))=TRUE,"0",VLOOKUP($C58,'RPA Caclulations'!$C$6:$K$60,3,FALSE))</f>
        <v>0</v>
      </c>
      <c r="E58" s="21" t="str">
        <f>IF(ISNA(VLOOKUP($C58,'Mt. Sima Canada Cup BA'!$A$17:$I$100,9,FALSE))=TRUE,"0",VLOOKUP($C58,'Mt. Sima Canada Cup BA'!$A$17:$I$100,9,FALSE))</f>
        <v>0</v>
      </c>
      <c r="F58" s="21" t="str">
        <f>IF(ISNA(VLOOKUP($C58,'Mt. Sima Canada Cup SS'!$A$17:$I$100,9,FALSE))=TRUE,"0",VLOOKUP($C58,'Mt. Sima Canada Cup SS'!$A$17:$I$100,9,FALSE))</f>
        <v>0</v>
      </c>
      <c r="G58" s="21" t="str">
        <f>IF(ISNA(VLOOKUP($C58,'CF TT Day 1'!$A$17:$I$100,9,FALSE))=TRUE,"0",VLOOKUP($C58,'CF TT Day 1'!$A$17:$I$100,9,FALSE))</f>
        <v>0</v>
      </c>
      <c r="H58" s="21" t="str">
        <f>IF(ISNA(VLOOKUP($C58,'CF TT Day 2'!$A$17:$I$100,9,FALSE))=TRUE,"0",VLOOKUP($C58,'CF TT Day 2'!$A$17:$I$100,9,FALSE))</f>
        <v>0</v>
      </c>
      <c r="I58" s="21" t="str">
        <f>IF(ISNA(VLOOKUP($C58,'Mammoth NorAM SS'!$A$17:$I$100,9,FALSE))=TRUE,"0",VLOOKUP($C58,'Mammoth NorAM SS'!$A$17:$I$100,9,FALSE))</f>
        <v>0</v>
      </c>
      <c r="J58" s="21">
        <f>IF(ISNA(VLOOKUP($C58,'BVSC TT Day 1'!$A$17:$I$100,9,FALSE))=TRUE,"0",VLOOKUP($C58,'BVSC TT Day 1'!$A$17:$I$100,9,FALSE))</f>
        <v>44</v>
      </c>
      <c r="K58" s="21">
        <f>IF(ISNA(VLOOKUP($C58,'BVSC TT Day 2'!$A$17:$I$100,9,FALSE))=TRUE,"0",VLOOKUP($C58,'BVSC TT Day 2'!$A$17:$I$100,9,FALSE))</f>
        <v>38</v>
      </c>
      <c r="L58" s="21" t="str">
        <f>IF(ISNA(VLOOKUP($C58,'Alpine Groms'!$A$17:$I$100,9,FALSE))=TRUE,"0",VLOOKUP($C58,'Alpine Groms'!$A$17:$I$100,9,FALSE))</f>
        <v>0</v>
      </c>
      <c r="M58" s="21">
        <f>IF(ISNA(VLOOKUP($C58,'Beaver Groms'!$A$17:$I$100,9,FALSE))=TRUE,"0",VLOOKUP($C58,'Beaver Groms'!$A$17:$I$100,9,FALSE))</f>
        <v>0</v>
      </c>
      <c r="N58" s="21" t="str">
        <f>IF(ISNA(VLOOKUP($C58,'Aspen Open SS'!$A$17:$I$100,9,FALSE))=TRUE,"0",VLOOKUP($C58,'Aspen Open SS'!$A$17:$I$100,9,FALSE))</f>
        <v>0</v>
      </c>
      <c r="O58" s="21" t="str">
        <f>IF(ISNA(VLOOKUP($C58,'Aspen Open BA'!$A$17:$I$100,9,FALSE))=TRUE,"0",VLOOKUP($C58,'Aspen Open BA'!$A$17:$I$100,9,FALSE))</f>
        <v>0</v>
      </c>
      <c r="P58" s="21">
        <f>IF(ISNA(VLOOKUP($C58,'TT Prov SS'!$A$17:$I$100,9,FALSE))=TRUE,"0",VLOOKUP($C58,'TT Prov SS'!$A$17:$I$100,9,FALSE))</f>
        <v>43</v>
      </c>
      <c r="Q58" s="21" t="str">
        <f>IF(ISNA(VLOOKUP($C58,'TT Prov HP'!$A$17:$I$100,9,FALSE))=TRUE,"0",VLOOKUP($C58,'TT Prov HP'!$A$17:$I$100,9,FALSE))</f>
        <v>0</v>
      </c>
      <c r="R58" s="21" t="str">
        <f>IF(ISNA(VLOOKUP($C58,'Calgary NorAm SS'!$A$17:$I$100,9,FALSE))=TRUE,"0",VLOOKUP($C58,'Calgary NorAm SS'!$A$17:$I$100,9,FALSE))</f>
        <v>0</v>
      </c>
      <c r="S58" s="21" t="str">
        <f>IF(ISNA(VLOOKUP($C58,'Calgary NorAm BA'!$A$17:$I$100,9,FALSE))=TRUE,"0",VLOOKUP($C58,'Calgary NorAm BA'!$A$17:$I$100,9,FALSE))</f>
        <v>0</v>
      </c>
      <c r="T58" s="21" t="str">
        <f>IF(ISNA(VLOOKUP($C58,'Calgary NorAm HP'!$A$17:$I$100,9,FALSE))=TRUE,"0",VLOOKUP($C58,'Calgary NorAm HP'!$A$17:$I$100,9,FALSE))</f>
        <v>0</v>
      </c>
      <c r="U58" s="21" t="str">
        <f>IF(ISNA(VLOOKUP($C58,'Park City NorAm BA'!$A$17:$I$100,9,FALSE))=TRUE,"0",VLOOKUP($C58,'Park City NorAm BA'!$A$17:$I$100,9,FALSE))</f>
        <v>0</v>
      </c>
      <c r="V58" s="21" t="str">
        <f>IF(ISNA(VLOOKUP($C58,'Park City NorAm SS d1'!$A$17:$I$100,9,FALSE))=TRUE,"0",VLOOKUP($C58,'Park City NorAm SS d1'!$A$17:$I$100,9,FALSE))</f>
        <v>0</v>
      </c>
      <c r="W58" s="21" t="str">
        <f>IF(ISNA(VLOOKUP($C58,'Park City NorAm SS d2'!$A$17:$I$100,9,FALSE))=TRUE,"0",VLOOKUP($C58,'Park City NorAm SS d2'!$A$17:$I$100,9,FALSE))</f>
        <v>0</v>
      </c>
      <c r="X58" s="21" t="str">
        <f>IF(ISNA(VLOOKUP($C58,'MSLM CC SS'!$A$17:$I$100,9,FALSE))=TRUE,"0",VLOOKUP($C58,'MSLM CC SS'!$A$17:$I$100,9,FALSE))</f>
        <v>0</v>
      </c>
    </row>
    <row r="59" spans="1:24" ht="16" customHeight="1" x14ac:dyDescent="0.15">
      <c r="A59" s="80" t="s">
        <v>101</v>
      </c>
      <c r="B59" s="80" t="s">
        <v>148</v>
      </c>
      <c r="C59" s="69" t="s">
        <v>141</v>
      </c>
      <c r="D59" s="84">
        <f>IF(ISNA(VLOOKUP($C59,'RPA Caclulations'!$C$6:$K$60,3,FALSE))=TRUE,"0",VLOOKUP($C59,'RPA Caclulations'!$C$6:$K$60,3,FALSE))</f>
        <v>35</v>
      </c>
      <c r="E59" s="21" t="str">
        <f>IF(ISNA(VLOOKUP($C59,'Mt. Sima Canada Cup BA'!$A$17:$I$100,9,FALSE))=TRUE,"0",VLOOKUP($C59,'Mt. Sima Canada Cup BA'!$A$17:$I$100,9,FALSE))</f>
        <v>0</v>
      </c>
      <c r="F59" s="21" t="str">
        <f>IF(ISNA(VLOOKUP($C59,'Mt. Sima Canada Cup SS'!$A$17:$I$100,9,FALSE))=TRUE,"0",VLOOKUP($C59,'Mt. Sima Canada Cup SS'!$A$17:$I$100,9,FALSE))</f>
        <v>0</v>
      </c>
      <c r="G59" s="21" t="str">
        <f>IF(ISNA(VLOOKUP($C59,'CF TT Day 1'!$A$17:$I$100,9,FALSE))=TRUE,"0",VLOOKUP($C59,'CF TT Day 1'!$A$17:$I$100,9,FALSE))</f>
        <v>0</v>
      </c>
      <c r="H59" s="21" t="str">
        <f>IF(ISNA(VLOOKUP($C59,'CF TT Day 2'!$A$17:$I$100,9,FALSE))=TRUE,"0",VLOOKUP($C59,'CF TT Day 2'!$A$17:$I$100,9,FALSE))</f>
        <v>0</v>
      </c>
      <c r="I59" s="21" t="str">
        <f>IF(ISNA(VLOOKUP($C59,'Mammoth NorAM SS'!$A$17:$I$100,9,FALSE))=TRUE,"0",VLOOKUP($C59,'Mammoth NorAM SS'!$A$17:$I$100,9,FALSE))</f>
        <v>0</v>
      </c>
      <c r="J59" s="21">
        <f>IF(ISNA(VLOOKUP($C59,'BVSC TT Day 1'!$A$17:$I$100,9,FALSE))=TRUE,"0",VLOOKUP($C59,'BVSC TT Day 1'!$A$17:$I$100,9,FALSE))</f>
        <v>47</v>
      </c>
      <c r="K59" s="21">
        <f>IF(ISNA(VLOOKUP($C59,'BVSC TT Day 2'!$A$17:$I$100,9,FALSE))=TRUE,"0",VLOOKUP($C59,'BVSC TT Day 2'!$A$17:$I$100,9,FALSE))</f>
        <v>41</v>
      </c>
      <c r="L59" s="21">
        <f>IF(ISNA(VLOOKUP($C59,'Alpine Groms'!$A$17:$I$100,9,FALSE))=TRUE,"0",VLOOKUP($C59,'Alpine Groms'!$A$17:$I$100,9,FALSE))</f>
        <v>0</v>
      </c>
      <c r="M59" s="21">
        <f>IF(ISNA(VLOOKUP($C59,'Beaver Groms'!$A$17:$I$100,9,FALSE))=TRUE,"0",VLOOKUP($C59,'Beaver Groms'!$A$17:$I$100,9,FALSE))</f>
        <v>0</v>
      </c>
      <c r="N59" s="21" t="str">
        <f>IF(ISNA(VLOOKUP($C59,'Aspen Open SS'!$A$17:$I$100,9,FALSE))=TRUE,"0",VLOOKUP($C59,'Aspen Open SS'!$A$17:$I$100,9,FALSE))</f>
        <v>0</v>
      </c>
      <c r="O59" s="21" t="str">
        <f>IF(ISNA(VLOOKUP($C59,'Aspen Open BA'!$A$17:$I$100,9,FALSE))=TRUE,"0",VLOOKUP($C59,'Aspen Open BA'!$A$17:$I$100,9,FALSE))</f>
        <v>0</v>
      </c>
      <c r="P59" s="21">
        <f>IF(ISNA(VLOOKUP($C59,'TT Prov SS'!$A$17:$I$100,9,FALSE))=TRUE,"0",VLOOKUP($C59,'TT Prov SS'!$A$17:$I$100,9,FALSE))</f>
        <v>45</v>
      </c>
      <c r="Q59" s="21">
        <f>IF(ISNA(VLOOKUP($C59,'TT Prov HP'!$A$17:$I$100,9,FALSE))=TRUE,"0",VLOOKUP($C59,'TT Prov HP'!$A$17:$I$100,9,FALSE))</f>
        <v>30</v>
      </c>
      <c r="R59" s="21" t="str">
        <f>IF(ISNA(VLOOKUP($C59,'Calgary NorAm SS'!$A$17:$I$100,9,FALSE))=TRUE,"0",VLOOKUP($C59,'Calgary NorAm SS'!$A$17:$I$100,9,FALSE))</f>
        <v>0</v>
      </c>
      <c r="S59" s="21" t="str">
        <f>IF(ISNA(VLOOKUP($C59,'Calgary NorAm BA'!$A$17:$I$100,9,FALSE))=TRUE,"0",VLOOKUP($C59,'Calgary NorAm BA'!$A$17:$I$100,9,FALSE))</f>
        <v>0</v>
      </c>
      <c r="T59" s="21" t="str">
        <f>IF(ISNA(VLOOKUP($C59,'Calgary NorAm HP'!$A$17:$I$100,9,FALSE))=TRUE,"0",VLOOKUP($C59,'Calgary NorAm HP'!$A$17:$I$100,9,FALSE))</f>
        <v>0</v>
      </c>
      <c r="U59" s="21" t="str">
        <f>IF(ISNA(VLOOKUP($C59,'Park City NorAm BA'!$A$17:$I$100,9,FALSE))=TRUE,"0",VLOOKUP($C59,'Park City NorAm BA'!$A$17:$I$100,9,FALSE))</f>
        <v>0</v>
      </c>
      <c r="V59" s="21" t="str">
        <f>IF(ISNA(VLOOKUP($C59,'Park City NorAm SS d1'!$A$17:$I$100,9,FALSE))=TRUE,"0",VLOOKUP($C59,'Park City NorAm SS d1'!$A$17:$I$100,9,FALSE))</f>
        <v>0</v>
      </c>
      <c r="W59" s="21" t="str">
        <f>IF(ISNA(VLOOKUP($C59,'Park City NorAm SS d2'!$A$17:$I$100,9,FALSE))=TRUE,"0",VLOOKUP($C59,'Park City NorAm SS d2'!$A$17:$I$100,9,FALSE))</f>
        <v>0</v>
      </c>
      <c r="X59" s="21" t="str">
        <f>IF(ISNA(VLOOKUP($C59,'MSLM CC SS'!$A$17:$I$100,9,FALSE))=TRUE,"0",VLOOKUP($C59,'MSLM CC SS'!$A$17:$I$100,9,FALSE))</f>
        <v>0</v>
      </c>
    </row>
    <row r="60" spans="1:24" ht="16" customHeight="1" x14ac:dyDescent="0.15">
      <c r="A60" s="80" t="s">
        <v>44</v>
      </c>
      <c r="B60" s="80" t="s">
        <v>147</v>
      </c>
      <c r="C60" s="69" t="s">
        <v>198</v>
      </c>
      <c r="D60" s="84">
        <f>IF(ISNA(VLOOKUP($C60,'RPA Caclulations'!$C$6:$K$60,3,FALSE))=TRUE,"0",VLOOKUP($C60,'RPA Caclulations'!$C$6:$K$60,3,FALSE))</f>
        <v>37</v>
      </c>
      <c r="E60" s="21" t="str">
        <f>IF(ISNA(VLOOKUP($C60,'Mt. Sima Canada Cup BA'!$A$17:$I$100,9,FALSE))=TRUE,"0",VLOOKUP($C60,'Mt. Sima Canada Cup BA'!$A$17:$I$100,9,FALSE))</f>
        <v>0</v>
      </c>
      <c r="F60" s="21" t="str">
        <f>IF(ISNA(VLOOKUP($C60,'Mt. Sima Canada Cup SS'!$A$17:$I$100,9,FALSE))=TRUE,"0",VLOOKUP($C60,'Mt. Sima Canada Cup SS'!$A$17:$I$100,9,FALSE))</f>
        <v>0</v>
      </c>
      <c r="G60" s="21" t="str">
        <f>IF(ISNA(VLOOKUP($C60,'CF TT Day 1'!$A$17:$I$100,9,FALSE))=TRUE,"0",VLOOKUP($C60,'CF TT Day 1'!$A$17:$I$100,9,FALSE))</f>
        <v>0</v>
      </c>
      <c r="H60" s="21" t="str">
        <f>IF(ISNA(VLOOKUP($C60,'CF TT Day 2'!$A$17:$I$100,9,FALSE))=TRUE,"0",VLOOKUP($C60,'CF TT Day 2'!$A$17:$I$100,9,FALSE))</f>
        <v>0</v>
      </c>
      <c r="I60" s="21" t="str">
        <f>IF(ISNA(VLOOKUP($C60,'Mammoth NorAM SS'!$A$17:$I$100,9,FALSE))=TRUE,"0",VLOOKUP($C60,'Mammoth NorAM SS'!$A$17:$I$100,9,FALSE))</f>
        <v>0</v>
      </c>
      <c r="J60" s="21" t="str">
        <f>IF(ISNA(VLOOKUP($C60,'BVSC TT Day 1'!$A$17:$I$100,9,FALSE))=TRUE,"0",VLOOKUP($C60,'BVSC TT Day 1'!$A$17:$I$100,9,FALSE))</f>
        <v>0</v>
      </c>
      <c r="K60" s="21" t="str">
        <f>IF(ISNA(VLOOKUP($C60,'BVSC TT Day 2'!$A$17:$I$100,9,FALSE))=TRUE,"0",VLOOKUP($C60,'BVSC TT Day 2'!$A$17:$I$100,9,FALSE))</f>
        <v>0</v>
      </c>
      <c r="L60" s="21" t="str">
        <f>IF(ISNA(VLOOKUP($C60,'Alpine Groms'!$A$17:$I$100,9,FALSE))=TRUE,"0",VLOOKUP($C60,'Alpine Groms'!$A$17:$I$100,9,FALSE))</f>
        <v>0</v>
      </c>
      <c r="M60" s="21" t="str">
        <f>IF(ISNA(VLOOKUP($C60,'Beaver Groms'!$A$17:$I$100,9,FALSE))=TRUE,"0",VLOOKUP($C60,'Beaver Groms'!$A$17:$I$100,9,FALSE))</f>
        <v>0</v>
      </c>
      <c r="N60" s="21" t="str">
        <f>IF(ISNA(VLOOKUP($C60,'Aspen Open SS'!$A$17:$I$100,9,FALSE))=TRUE,"0",VLOOKUP($C60,'Aspen Open SS'!$A$17:$I$100,9,FALSE))</f>
        <v>0</v>
      </c>
      <c r="O60" s="21" t="str">
        <f>IF(ISNA(VLOOKUP($C60,'Aspen Open BA'!$A$17:$I$100,9,FALSE))=TRUE,"0",VLOOKUP($C60,'Aspen Open BA'!$A$17:$I$100,9,FALSE))</f>
        <v>0</v>
      </c>
      <c r="P60" s="21">
        <f>IF(ISNA(VLOOKUP($C60,'TT Prov SS'!$A$17:$I$100,9,FALSE))=TRUE,"0",VLOOKUP($C60,'TT Prov SS'!$A$17:$I$100,9,FALSE))</f>
        <v>31</v>
      </c>
      <c r="Q60" s="21">
        <f>IF(ISNA(VLOOKUP($C60,'TT Prov HP'!$A$17:$I$100,9,FALSE))=TRUE,"0",VLOOKUP($C60,'TT Prov HP'!$A$17:$I$100,9,FALSE))</f>
        <v>32</v>
      </c>
      <c r="R60" s="21" t="str">
        <f>IF(ISNA(VLOOKUP($C60,'Calgary NorAm SS'!$A$17:$I$100,9,FALSE))=TRUE,"0",VLOOKUP($C60,'Calgary NorAm SS'!$A$17:$I$100,9,FALSE))</f>
        <v>0</v>
      </c>
      <c r="S60" s="21" t="str">
        <f>IF(ISNA(VLOOKUP($C60,'Calgary NorAm BA'!$A$17:$I$100,9,FALSE))=TRUE,"0",VLOOKUP($C60,'Calgary NorAm BA'!$A$17:$I$100,9,FALSE))</f>
        <v>0</v>
      </c>
      <c r="T60" s="21" t="str">
        <f>IF(ISNA(VLOOKUP($C60,'Calgary NorAm HP'!$A$17:$I$100,9,FALSE))=TRUE,"0",VLOOKUP($C60,'Calgary NorAm HP'!$A$17:$I$100,9,FALSE))</f>
        <v>0</v>
      </c>
      <c r="U60" s="21" t="str">
        <f>IF(ISNA(VLOOKUP($C60,'Park City NorAm BA'!$A$17:$I$100,9,FALSE))=TRUE,"0",VLOOKUP($C60,'Park City NorAm BA'!$A$17:$I$100,9,FALSE))</f>
        <v>0</v>
      </c>
      <c r="V60" s="21" t="str">
        <f>IF(ISNA(VLOOKUP($C60,'Park City NorAm SS d1'!$A$17:$I$100,9,FALSE))=TRUE,"0",VLOOKUP($C60,'Park City NorAm SS d1'!$A$17:$I$100,9,FALSE))</f>
        <v>0</v>
      </c>
      <c r="W60" s="21" t="str">
        <f>IF(ISNA(VLOOKUP($C60,'Park City NorAm SS d2'!$A$17:$I$100,9,FALSE))=TRUE,"0",VLOOKUP($C60,'Park City NorAm SS d2'!$A$17:$I$100,9,FALSE))</f>
        <v>0</v>
      </c>
      <c r="X60" s="21" t="str">
        <f>IF(ISNA(VLOOKUP($C60,'MSLM CC SS'!$A$17:$I$100,9,FALSE))=TRUE,"0",VLOOKUP($C60,'MSLM CC SS'!$A$17:$I$100,9,FALSE))</f>
        <v>0</v>
      </c>
    </row>
    <row r="61" spans="1:24" ht="16" customHeight="1" x14ac:dyDescent="0.15">
      <c r="A61" s="80" t="s">
        <v>101</v>
      </c>
      <c r="B61" s="80" t="s">
        <v>148</v>
      </c>
      <c r="C61" s="69" t="s">
        <v>140</v>
      </c>
      <c r="D61" s="84">
        <f>IF(ISNA(VLOOKUP($C61,'RPA Caclulations'!$C$6:$K$60,3,FALSE))=TRUE,"0",VLOOKUP($C61,'RPA Caclulations'!$C$6:$K$60,3,FALSE))</f>
        <v>38</v>
      </c>
      <c r="E61" s="21" t="str">
        <f>IF(ISNA(VLOOKUP($C61,'Mt. Sima Canada Cup BA'!$A$17:$I$100,9,FALSE))=TRUE,"0",VLOOKUP($C61,'Mt. Sima Canada Cup BA'!$A$17:$I$100,9,FALSE))</f>
        <v>0</v>
      </c>
      <c r="F61" s="21" t="str">
        <f>IF(ISNA(VLOOKUP($C61,'Mt. Sima Canada Cup SS'!$A$17:$I$100,9,FALSE))=TRUE,"0",VLOOKUP($C61,'Mt. Sima Canada Cup SS'!$A$17:$I$100,9,FALSE))</f>
        <v>0</v>
      </c>
      <c r="G61" s="21" t="str">
        <f>IF(ISNA(VLOOKUP($C61,'CF TT Day 1'!$A$17:$I$100,9,FALSE))=TRUE,"0",VLOOKUP($C61,'CF TT Day 1'!$A$17:$I$100,9,FALSE))</f>
        <v>0</v>
      </c>
      <c r="H61" s="21" t="str">
        <f>IF(ISNA(VLOOKUP($C61,'CF TT Day 2'!$A$17:$I$100,9,FALSE))=TRUE,"0",VLOOKUP($C61,'CF TT Day 2'!$A$17:$I$100,9,FALSE))</f>
        <v>0</v>
      </c>
      <c r="I61" s="21" t="str">
        <f>IF(ISNA(VLOOKUP($C61,'Mammoth NorAM SS'!$A$17:$I$100,9,FALSE))=TRUE,"0",VLOOKUP($C61,'Mammoth NorAM SS'!$A$17:$I$100,9,FALSE))</f>
        <v>0</v>
      </c>
      <c r="J61" s="21">
        <f>IF(ISNA(VLOOKUP($C61,'BVSC TT Day 1'!$A$17:$I$100,9,FALSE))=TRUE,"0",VLOOKUP($C61,'BVSC TT Day 1'!$A$17:$I$100,9,FALSE))</f>
        <v>46</v>
      </c>
      <c r="K61" s="21">
        <f>IF(ISNA(VLOOKUP($C61,'BVSC TT Day 2'!$A$17:$I$100,9,FALSE))=TRUE,"0",VLOOKUP($C61,'BVSC TT Day 2'!$A$17:$I$100,9,FALSE))</f>
        <v>39</v>
      </c>
      <c r="L61" s="21">
        <f>IF(ISNA(VLOOKUP($C61,'Alpine Groms'!$A$17:$I$100,9,FALSE))=TRUE,"0",VLOOKUP($C61,'Alpine Groms'!$A$17:$I$100,9,FALSE))</f>
        <v>0</v>
      </c>
      <c r="M61" s="21">
        <f>IF(ISNA(VLOOKUP($C61,'Beaver Groms'!$A$17:$I$100,9,FALSE))=TRUE,"0",VLOOKUP($C61,'Beaver Groms'!$A$17:$I$100,9,FALSE))</f>
        <v>0</v>
      </c>
      <c r="N61" s="21" t="str">
        <f>IF(ISNA(VLOOKUP($C61,'Aspen Open SS'!$A$17:$I$100,9,FALSE))=TRUE,"0",VLOOKUP($C61,'Aspen Open SS'!$A$17:$I$100,9,FALSE))</f>
        <v>0</v>
      </c>
      <c r="O61" s="21" t="str">
        <f>IF(ISNA(VLOOKUP($C61,'Aspen Open BA'!$A$17:$I$100,9,FALSE))=TRUE,"0",VLOOKUP($C61,'Aspen Open BA'!$A$17:$I$100,9,FALSE))</f>
        <v>0</v>
      </c>
      <c r="P61" s="21" t="str">
        <f>IF(ISNA(VLOOKUP($C61,'TT Prov SS'!$A$17:$I$100,9,FALSE))=TRUE,"0",VLOOKUP($C61,'TT Prov SS'!$A$17:$I$100,9,FALSE))</f>
        <v>0</v>
      </c>
      <c r="Q61" s="21" t="str">
        <f>IF(ISNA(VLOOKUP($C61,'TT Prov HP'!$A$17:$I$100,9,FALSE))=TRUE,"0",VLOOKUP($C61,'TT Prov HP'!$A$17:$I$100,9,FALSE))</f>
        <v>0</v>
      </c>
      <c r="R61" s="21" t="str">
        <f>IF(ISNA(VLOOKUP($C61,'Calgary NorAm SS'!$A$17:$I$100,9,FALSE))=TRUE,"0",VLOOKUP($C61,'Calgary NorAm SS'!$A$17:$I$100,9,FALSE))</f>
        <v>0</v>
      </c>
      <c r="S61" s="21" t="str">
        <f>IF(ISNA(VLOOKUP($C61,'Calgary NorAm BA'!$A$17:$I$100,9,FALSE))=TRUE,"0",VLOOKUP($C61,'Calgary NorAm BA'!$A$17:$I$100,9,FALSE))</f>
        <v>0</v>
      </c>
      <c r="T61" s="21" t="str">
        <f>IF(ISNA(VLOOKUP($C61,'Calgary NorAm HP'!$A$17:$I$100,9,FALSE))=TRUE,"0",VLOOKUP($C61,'Calgary NorAm HP'!$A$17:$I$100,9,FALSE))</f>
        <v>0</v>
      </c>
      <c r="U61" s="21" t="str">
        <f>IF(ISNA(VLOOKUP($C61,'Park City NorAm BA'!$A$17:$I$100,9,FALSE))=TRUE,"0",VLOOKUP($C61,'Park City NorAm BA'!$A$17:$I$100,9,FALSE))</f>
        <v>0</v>
      </c>
      <c r="V61" s="21" t="str">
        <f>IF(ISNA(VLOOKUP($C61,'Park City NorAm SS d1'!$A$17:$I$100,9,FALSE))=TRUE,"0",VLOOKUP($C61,'Park City NorAm SS d1'!$A$17:$I$100,9,FALSE))</f>
        <v>0</v>
      </c>
      <c r="W61" s="21" t="str">
        <f>IF(ISNA(VLOOKUP($C61,'Park City NorAm SS d2'!$A$17:$I$100,9,FALSE))=TRUE,"0",VLOOKUP($C61,'Park City NorAm SS d2'!$A$17:$I$100,9,FALSE))</f>
        <v>0</v>
      </c>
      <c r="X61" s="21" t="str">
        <f>IF(ISNA(VLOOKUP($C61,'MSLM CC SS'!$A$17:$I$100,9,FALSE))=TRUE,"0",VLOOKUP($C61,'MSLM CC SS'!$A$17:$I$100,9,FALSE))</f>
        <v>0</v>
      </c>
    </row>
    <row r="62" spans="1:24" ht="16" customHeight="1" x14ac:dyDescent="0.15">
      <c r="A62" s="80" t="s">
        <v>101</v>
      </c>
      <c r="B62" s="80" t="s">
        <v>148</v>
      </c>
      <c r="C62" s="69" t="s">
        <v>142</v>
      </c>
      <c r="D62" s="84">
        <f>IF(ISNA(VLOOKUP($C62,'RPA Caclulations'!$C$6:$K$60,3,FALSE))=TRUE,"0",VLOOKUP($C62,'RPA Caclulations'!$C$6:$K$60,3,FALSE))</f>
        <v>39</v>
      </c>
      <c r="E62" s="21" t="str">
        <f>IF(ISNA(VLOOKUP($C62,'Mt. Sima Canada Cup BA'!$A$17:$I$100,9,FALSE))=TRUE,"0",VLOOKUP($C62,'Mt. Sima Canada Cup BA'!$A$17:$I$100,9,FALSE))</f>
        <v>0</v>
      </c>
      <c r="F62" s="21" t="str">
        <f>IF(ISNA(VLOOKUP($C62,'Mt. Sima Canada Cup SS'!$A$17:$I$100,9,FALSE))=TRUE,"0",VLOOKUP($C62,'Mt. Sima Canada Cup SS'!$A$17:$I$100,9,FALSE))</f>
        <v>0</v>
      </c>
      <c r="G62" s="21" t="str">
        <f>IF(ISNA(VLOOKUP($C62,'CF TT Day 1'!$A$17:$I$100,9,FALSE))=TRUE,"0",VLOOKUP($C62,'CF TT Day 1'!$A$17:$I$100,9,FALSE))</f>
        <v>0</v>
      </c>
      <c r="H62" s="21" t="str">
        <f>IF(ISNA(VLOOKUP($C62,'CF TT Day 2'!$A$17:$I$100,9,FALSE))=TRUE,"0",VLOOKUP($C62,'CF TT Day 2'!$A$17:$I$100,9,FALSE))</f>
        <v>0</v>
      </c>
      <c r="I62" s="21" t="str">
        <f>IF(ISNA(VLOOKUP($C62,'Mammoth NorAM SS'!$A$17:$I$100,9,FALSE))=TRUE,"0",VLOOKUP($C62,'Mammoth NorAM SS'!$A$17:$I$100,9,FALSE))</f>
        <v>0</v>
      </c>
      <c r="J62" s="21">
        <f>IF(ISNA(VLOOKUP($C62,'BVSC TT Day 1'!$A$17:$I$100,9,FALSE))=TRUE,"0",VLOOKUP($C62,'BVSC TT Day 1'!$A$17:$I$100,9,FALSE))</f>
        <v>48</v>
      </c>
      <c r="K62" s="21">
        <f>IF(ISNA(VLOOKUP($C62,'BVSC TT Day 2'!$A$17:$I$100,9,FALSE))=TRUE,"0",VLOOKUP($C62,'BVSC TT Day 2'!$A$17:$I$100,9,FALSE))</f>
        <v>47</v>
      </c>
      <c r="L62" s="21">
        <f>IF(ISNA(VLOOKUP($C62,'Alpine Groms'!$A$17:$I$100,9,FALSE))=TRUE,"0",VLOOKUP($C62,'Alpine Groms'!$A$17:$I$100,9,FALSE))</f>
        <v>0</v>
      </c>
      <c r="M62" s="21">
        <f>IF(ISNA(VLOOKUP($C62,'Beaver Groms'!$A$17:$I$100,9,FALSE))=TRUE,"0",VLOOKUP($C62,'Beaver Groms'!$A$17:$I$100,9,FALSE))</f>
        <v>0</v>
      </c>
      <c r="N62" s="21" t="str">
        <f>IF(ISNA(VLOOKUP($C62,'Aspen Open SS'!$A$17:$I$100,9,FALSE))=TRUE,"0",VLOOKUP($C62,'Aspen Open SS'!$A$17:$I$100,9,FALSE))</f>
        <v>0</v>
      </c>
      <c r="O62" s="21" t="str">
        <f>IF(ISNA(VLOOKUP($C62,'Aspen Open BA'!$A$17:$I$100,9,FALSE))=TRUE,"0",VLOOKUP($C62,'Aspen Open BA'!$A$17:$I$100,9,FALSE))</f>
        <v>0</v>
      </c>
      <c r="P62" s="21">
        <f>IF(ISNA(VLOOKUP($C62,'TT Prov SS'!$A$17:$I$100,9,FALSE))=TRUE,"0",VLOOKUP($C62,'TT Prov SS'!$A$17:$I$100,9,FALSE))</f>
        <v>38</v>
      </c>
      <c r="Q62" s="21" t="str">
        <f>IF(ISNA(VLOOKUP($C62,'TT Prov HP'!$A$17:$I$100,9,FALSE))=TRUE,"0",VLOOKUP($C62,'TT Prov HP'!$A$17:$I$100,9,FALSE))</f>
        <v>0</v>
      </c>
      <c r="R62" s="21" t="str">
        <f>IF(ISNA(VLOOKUP($C62,'Calgary NorAm SS'!$A$17:$I$100,9,FALSE))=TRUE,"0",VLOOKUP($C62,'Calgary NorAm SS'!$A$17:$I$100,9,FALSE))</f>
        <v>0</v>
      </c>
      <c r="S62" s="21" t="str">
        <f>IF(ISNA(VLOOKUP($C62,'Calgary NorAm BA'!$A$17:$I$100,9,FALSE))=TRUE,"0",VLOOKUP($C62,'Calgary NorAm BA'!$A$17:$I$100,9,FALSE))</f>
        <v>0</v>
      </c>
      <c r="T62" s="21" t="str">
        <f>IF(ISNA(VLOOKUP($C62,'Calgary NorAm HP'!$A$17:$I$100,9,FALSE))=TRUE,"0",VLOOKUP($C62,'Calgary NorAm HP'!$A$17:$I$100,9,FALSE))</f>
        <v>0</v>
      </c>
      <c r="U62" s="21" t="str">
        <f>IF(ISNA(VLOOKUP($C62,'Park City NorAm BA'!$A$17:$I$100,9,FALSE))=TRUE,"0",VLOOKUP($C62,'Park City NorAm BA'!$A$17:$I$100,9,FALSE))</f>
        <v>0</v>
      </c>
      <c r="V62" s="21" t="str">
        <f>IF(ISNA(VLOOKUP($C62,'Park City NorAm SS d1'!$A$17:$I$100,9,FALSE))=TRUE,"0",VLOOKUP($C62,'Park City NorAm SS d1'!$A$17:$I$100,9,FALSE))</f>
        <v>0</v>
      </c>
      <c r="W62" s="21" t="str">
        <f>IF(ISNA(VLOOKUP($C62,'Park City NorAm SS d2'!$A$17:$I$100,9,FALSE))=TRUE,"0",VLOOKUP($C62,'Park City NorAm SS d2'!$A$17:$I$100,9,FALSE))</f>
        <v>0</v>
      </c>
      <c r="X62" s="21" t="str">
        <f>IF(ISNA(VLOOKUP($C62,'MSLM CC SS'!$A$17:$I$100,9,FALSE))=TRUE,"0",VLOOKUP($C62,'MSLM CC SS'!$A$17:$I$100,9,FALSE))</f>
        <v>0</v>
      </c>
    </row>
    <row r="63" spans="1:24" ht="16" customHeight="1" x14ac:dyDescent="0.15">
      <c r="A63" s="80" t="s">
        <v>100</v>
      </c>
      <c r="B63" s="80" t="s">
        <v>147</v>
      </c>
      <c r="C63" s="69" t="s">
        <v>143</v>
      </c>
      <c r="D63" s="84">
        <f>IF(ISNA(VLOOKUP($C63,'RPA Caclulations'!$C$6:$K$60,3,FALSE))=TRUE,"0",VLOOKUP($C63,'RPA Caclulations'!$C$6:$K$60,3,FALSE))</f>
        <v>40</v>
      </c>
      <c r="E63" s="21" t="str">
        <f>IF(ISNA(VLOOKUP($C63,'Mt. Sima Canada Cup BA'!$A$17:$I$100,9,FALSE))=TRUE,"0",VLOOKUP($C63,'Mt. Sima Canada Cup BA'!$A$17:$I$100,9,FALSE))</f>
        <v>0</v>
      </c>
      <c r="F63" s="21" t="str">
        <f>IF(ISNA(VLOOKUP($C63,'Mt. Sima Canada Cup SS'!$A$17:$I$100,9,FALSE))=TRUE,"0",VLOOKUP($C63,'Mt. Sima Canada Cup SS'!$A$17:$I$100,9,FALSE))</f>
        <v>0</v>
      </c>
      <c r="G63" s="21" t="str">
        <f>IF(ISNA(VLOOKUP($C63,'CF TT Day 1'!$A$17:$I$100,9,FALSE))=TRUE,"0",VLOOKUP($C63,'CF TT Day 1'!$A$17:$I$100,9,FALSE))</f>
        <v>0</v>
      </c>
      <c r="H63" s="21" t="str">
        <f>IF(ISNA(VLOOKUP($C63,'CF TT Day 2'!$A$17:$I$100,9,FALSE))=TRUE,"0",VLOOKUP($C63,'CF TT Day 2'!$A$17:$I$100,9,FALSE))</f>
        <v>0</v>
      </c>
      <c r="I63" s="21" t="str">
        <f>IF(ISNA(VLOOKUP($C63,'Mammoth NorAM SS'!$A$17:$I$100,9,FALSE))=TRUE,"0",VLOOKUP($C63,'Mammoth NorAM SS'!$A$17:$I$100,9,FALSE))</f>
        <v>0</v>
      </c>
      <c r="J63" s="21">
        <f>IF(ISNA(VLOOKUP($C63,'BVSC TT Day 1'!$A$17:$I$100,9,FALSE))=TRUE,"0",VLOOKUP($C63,'BVSC TT Day 1'!$A$17:$I$100,9,FALSE))</f>
        <v>49</v>
      </c>
      <c r="K63" s="21">
        <f>IF(ISNA(VLOOKUP($C63,'BVSC TT Day 2'!$A$17:$I$100,9,FALSE))=TRUE,"0",VLOOKUP($C63,'BVSC TT Day 2'!$A$17:$I$100,9,FALSE))</f>
        <v>44</v>
      </c>
      <c r="L63" s="21" t="str">
        <f>IF(ISNA(VLOOKUP($C63,'Alpine Groms'!$A$17:$I$100,9,FALSE))=TRUE,"0",VLOOKUP($C63,'Alpine Groms'!$A$17:$I$100,9,FALSE))</f>
        <v>0</v>
      </c>
      <c r="M63" s="21" t="str">
        <f>IF(ISNA(VLOOKUP($C63,'Beaver Groms'!$A$17:$I$100,9,FALSE))=TRUE,"0",VLOOKUP($C63,'Beaver Groms'!$A$17:$I$100,9,FALSE))</f>
        <v>0</v>
      </c>
      <c r="N63" s="21" t="str">
        <f>IF(ISNA(VLOOKUP($C63,'Aspen Open SS'!$A$17:$I$100,9,FALSE))=TRUE,"0",VLOOKUP($C63,'Aspen Open SS'!$A$17:$I$100,9,FALSE))</f>
        <v>0</v>
      </c>
      <c r="O63" s="21" t="str">
        <f>IF(ISNA(VLOOKUP($C63,'Aspen Open BA'!$A$17:$I$100,9,FALSE))=TRUE,"0",VLOOKUP($C63,'Aspen Open BA'!$A$17:$I$100,9,FALSE))</f>
        <v>0</v>
      </c>
      <c r="P63" s="21">
        <f>IF(ISNA(VLOOKUP($C63,'TT Prov SS'!$A$17:$I$100,9,FALSE))=TRUE,"0",VLOOKUP($C63,'TT Prov SS'!$A$17:$I$100,9,FALSE))</f>
        <v>47</v>
      </c>
      <c r="Q63" s="21" t="str">
        <f>IF(ISNA(VLOOKUP($C63,'TT Prov HP'!$A$17:$I$100,9,FALSE))=TRUE,"0",VLOOKUP($C63,'TT Prov HP'!$A$17:$I$100,9,FALSE))</f>
        <v>0</v>
      </c>
      <c r="R63" s="21" t="str">
        <f>IF(ISNA(VLOOKUP($C63,'Calgary NorAm SS'!$A$17:$I$100,9,FALSE))=TRUE,"0",VLOOKUP($C63,'Calgary NorAm SS'!$A$17:$I$100,9,FALSE))</f>
        <v>0</v>
      </c>
      <c r="S63" s="21" t="str">
        <f>IF(ISNA(VLOOKUP($C63,'Calgary NorAm BA'!$A$17:$I$100,9,FALSE))=TRUE,"0",VLOOKUP($C63,'Calgary NorAm BA'!$A$17:$I$100,9,FALSE))</f>
        <v>0</v>
      </c>
      <c r="T63" s="21" t="str">
        <f>IF(ISNA(VLOOKUP($C63,'Calgary NorAm HP'!$A$17:$I$100,9,FALSE))=TRUE,"0",VLOOKUP($C63,'Calgary NorAm HP'!$A$17:$I$100,9,FALSE))</f>
        <v>0</v>
      </c>
      <c r="U63" s="21" t="str">
        <f>IF(ISNA(VLOOKUP($C63,'Park City NorAm BA'!$A$17:$I$100,9,FALSE))=TRUE,"0",VLOOKUP($C63,'Park City NorAm BA'!$A$17:$I$100,9,FALSE))</f>
        <v>0</v>
      </c>
      <c r="V63" s="21" t="str">
        <f>IF(ISNA(VLOOKUP($C63,'Park City NorAm SS d1'!$A$17:$I$100,9,FALSE))=TRUE,"0",VLOOKUP($C63,'Park City NorAm SS d1'!$A$17:$I$100,9,FALSE))</f>
        <v>0</v>
      </c>
      <c r="W63" s="21" t="str">
        <f>IF(ISNA(VLOOKUP($C63,'Park City NorAm SS d2'!$A$17:$I$100,9,FALSE))=TRUE,"0",VLOOKUP($C63,'Park City NorAm SS d2'!$A$17:$I$100,9,FALSE))</f>
        <v>0</v>
      </c>
      <c r="X63" s="21" t="str">
        <f>IF(ISNA(VLOOKUP($C63,'MSLM CC SS'!$A$17:$I$100,9,FALSE))=TRUE,"0",VLOOKUP($C63,'MSLM CC SS'!$A$17:$I$100,9,FALSE))</f>
        <v>0</v>
      </c>
    </row>
    <row r="64" spans="1:24" ht="16" customHeight="1" x14ac:dyDescent="0.15">
      <c r="A64" s="80" t="s">
        <v>55</v>
      </c>
      <c r="B64" s="80" t="s">
        <v>147</v>
      </c>
      <c r="C64" s="69" t="s">
        <v>134</v>
      </c>
      <c r="D64" s="84">
        <f>IF(ISNA(VLOOKUP($C64,'RPA Caclulations'!$C$6:$K$60,3,FALSE))=TRUE,"0",VLOOKUP($C64,'RPA Caclulations'!$C$6:$K$60,3,FALSE))</f>
        <v>36</v>
      </c>
      <c r="E64" s="21" t="str">
        <f>IF(ISNA(VLOOKUP($C64,'Mt. Sima Canada Cup BA'!$A$17:$I$100,9,FALSE))=TRUE,"0",VLOOKUP($C64,'Mt. Sima Canada Cup BA'!$A$17:$I$100,9,FALSE))</f>
        <v>0</v>
      </c>
      <c r="F64" s="21" t="str">
        <f>IF(ISNA(VLOOKUP($C64,'Mt. Sima Canada Cup SS'!$A$17:$I$100,9,FALSE))=TRUE,"0",VLOOKUP($C64,'Mt. Sima Canada Cup SS'!$A$17:$I$100,9,FALSE))</f>
        <v>0</v>
      </c>
      <c r="G64" s="21" t="str">
        <f>IF(ISNA(VLOOKUP($C64,'CF TT Day 1'!$A$17:$I$100,9,FALSE))=TRUE,"0",VLOOKUP($C64,'CF TT Day 1'!$A$17:$I$100,9,FALSE))</f>
        <v>0</v>
      </c>
      <c r="H64" s="21" t="str">
        <f>IF(ISNA(VLOOKUP($C64,'CF TT Day 2'!$A$17:$I$100,9,FALSE))=TRUE,"0",VLOOKUP($C64,'CF TT Day 2'!$A$17:$I$100,9,FALSE))</f>
        <v>0</v>
      </c>
      <c r="I64" s="21" t="str">
        <f>IF(ISNA(VLOOKUP($C64,'Mammoth NorAM SS'!$A$17:$I$100,9,FALSE))=TRUE,"0",VLOOKUP($C64,'Mammoth NorAM SS'!$A$17:$I$100,9,FALSE))</f>
        <v>0</v>
      </c>
      <c r="J64" s="21">
        <f>IF(ISNA(VLOOKUP($C64,'BVSC TT Day 1'!$A$17:$I$100,9,FALSE))=TRUE,"0",VLOOKUP($C64,'BVSC TT Day 1'!$A$17:$I$100,9,FALSE))</f>
        <v>38</v>
      </c>
      <c r="K64" s="21">
        <f>IF(ISNA(VLOOKUP($C64,'BVSC TT Day 2'!$A$17:$I$100,9,FALSE))=TRUE,"0",VLOOKUP($C64,'BVSC TT Day 2'!$A$17:$I$100,9,FALSE))</f>
        <v>35</v>
      </c>
      <c r="L64" s="21" t="str">
        <f>IF(ISNA(VLOOKUP($C64,'Alpine Groms'!$A$17:$I$100,9,FALSE))=TRUE,"0",VLOOKUP($C64,'Alpine Groms'!$A$17:$I$100,9,FALSE))</f>
        <v>0</v>
      </c>
      <c r="M64" s="21" t="str">
        <f>IF(ISNA(VLOOKUP($C64,'Beaver Groms'!$A$17:$I$100,9,FALSE))=TRUE,"0",VLOOKUP($C64,'Beaver Groms'!$A$17:$I$100,9,FALSE))</f>
        <v>0</v>
      </c>
      <c r="N64" s="21" t="str">
        <f>IF(ISNA(VLOOKUP($C64,'Aspen Open SS'!$A$17:$I$100,9,FALSE))=TRUE,"0",VLOOKUP($C64,'Aspen Open SS'!$A$17:$I$100,9,FALSE))</f>
        <v>0</v>
      </c>
      <c r="O64" s="21" t="str">
        <f>IF(ISNA(VLOOKUP($C64,'Aspen Open BA'!$A$17:$I$100,9,FALSE))=TRUE,"0",VLOOKUP($C64,'Aspen Open BA'!$A$17:$I$100,9,FALSE))</f>
        <v>0</v>
      </c>
      <c r="P64" s="21" t="str">
        <f>IF(ISNA(VLOOKUP($C64,'TT Prov SS'!$A$17:$I$100,9,FALSE))=TRUE,"0",VLOOKUP($C64,'TT Prov SS'!$A$17:$I$100,9,FALSE))</f>
        <v>0</v>
      </c>
      <c r="Q64" s="21" t="str">
        <f>IF(ISNA(VLOOKUP($C64,'TT Prov HP'!$A$17:$I$100,9,FALSE))=TRUE,"0",VLOOKUP($C64,'TT Prov HP'!$A$17:$I$100,9,FALSE))</f>
        <v>0</v>
      </c>
      <c r="R64" s="21" t="str">
        <f>IF(ISNA(VLOOKUP($C64,'Calgary NorAm SS'!$A$17:$I$100,9,FALSE))=TRUE,"0",VLOOKUP($C64,'Calgary NorAm SS'!$A$17:$I$100,9,FALSE))</f>
        <v>0</v>
      </c>
      <c r="S64" s="21" t="str">
        <f>IF(ISNA(VLOOKUP($C64,'Calgary NorAm BA'!$A$17:$I$100,9,FALSE))=TRUE,"0",VLOOKUP($C64,'Calgary NorAm BA'!$A$17:$I$100,9,FALSE))</f>
        <v>0</v>
      </c>
      <c r="T64" s="21" t="str">
        <f>IF(ISNA(VLOOKUP($C64,'Calgary NorAm HP'!$A$17:$I$100,9,FALSE))=TRUE,"0",VLOOKUP($C64,'Calgary NorAm HP'!$A$17:$I$100,9,FALSE))</f>
        <v>0</v>
      </c>
      <c r="U64" s="21" t="str">
        <f>IF(ISNA(VLOOKUP($C64,'Park City NorAm BA'!$A$17:$I$100,9,FALSE))=TRUE,"0",VLOOKUP($C64,'Park City NorAm BA'!$A$17:$I$100,9,FALSE))</f>
        <v>0</v>
      </c>
      <c r="V64" s="21" t="str">
        <f>IF(ISNA(VLOOKUP($C64,'Park City NorAm SS d1'!$A$17:$I$100,9,FALSE))=TRUE,"0",VLOOKUP($C64,'Park City NorAm SS d1'!$A$17:$I$100,9,FALSE))</f>
        <v>0</v>
      </c>
      <c r="W64" s="21" t="str">
        <f>IF(ISNA(VLOOKUP($C64,'Park City NorAm SS d2'!$A$17:$I$100,9,FALSE))=TRUE,"0",VLOOKUP($C64,'Park City NorAm SS d2'!$A$17:$I$100,9,FALSE))</f>
        <v>0</v>
      </c>
      <c r="X64" s="21" t="str">
        <f>IF(ISNA(VLOOKUP($C64,'MSLM CC SS'!$A$17:$I$100,9,FALSE))=TRUE,"0",VLOOKUP($C64,'MSLM CC SS'!$A$17:$I$100,9,FALSE))</f>
        <v>0</v>
      </c>
    </row>
    <row r="65" spans="1:24" ht="16" customHeight="1" x14ac:dyDescent="0.15">
      <c r="A65" s="80" t="s">
        <v>102</v>
      </c>
      <c r="B65" s="80" t="s">
        <v>150</v>
      </c>
      <c r="C65" s="70" t="s">
        <v>144</v>
      </c>
      <c r="D65" s="84" t="str">
        <f>IF(ISNA(VLOOKUP($C65,'RPA Caclulations'!$C$6:$K$60,3,FALSE))=TRUE,"0",VLOOKUP($C65,'RPA Caclulations'!$C$6:$K$60,3,FALSE))</f>
        <v>0</v>
      </c>
      <c r="E65" s="21" t="str">
        <f>IF(ISNA(VLOOKUP($C65,'Mt. Sima Canada Cup BA'!$A$17:$I$100,9,FALSE))=TRUE,"0",VLOOKUP($C65,'Mt. Sima Canada Cup BA'!$A$17:$I$100,9,FALSE))</f>
        <v>0</v>
      </c>
      <c r="F65" s="21" t="str">
        <f>IF(ISNA(VLOOKUP($C65,'Mt. Sima Canada Cup SS'!$A$17:$I$100,9,FALSE))=TRUE,"0",VLOOKUP($C65,'Mt. Sima Canada Cup SS'!$A$17:$I$100,9,FALSE))</f>
        <v>0</v>
      </c>
      <c r="G65" s="21" t="str">
        <f>IF(ISNA(VLOOKUP($C65,'CF TT Day 1'!$A$17:$I$100,9,FALSE))=TRUE,"0",VLOOKUP($C65,'CF TT Day 1'!$A$17:$I$100,9,FALSE))</f>
        <v>0</v>
      </c>
      <c r="H65" s="21" t="str">
        <f>IF(ISNA(VLOOKUP($C65,'CF TT Day 2'!$A$17:$I$100,9,FALSE))=TRUE,"0",VLOOKUP($C65,'CF TT Day 2'!$A$17:$I$100,9,FALSE))</f>
        <v>0</v>
      </c>
      <c r="I65" s="21" t="str">
        <f>IF(ISNA(VLOOKUP($C65,'Mammoth NorAM SS'!$A$17:$I$100,9,FALSE))=TRUE,"0",VLOOKUP($C65,'Mammoth NorAM SS'!$A$17:$I$100,9,FALSE))</f>
        <v>0</v>
      </c>
      <c r="J65" s="21">
        <f>IF(ISNA(VLOOKUP($C65,'BVSC TT Day 1'!$A$17:$I$100,9,FALSE))=TRUE,"0",VLOOKUP($C65,'BVSC TT Day 1'!$A$17:$I$100,9,FALSE))</f>
        <v>50</v>
      </c>
      <c r="K65" s="21" t="str">
        <f>IF(ISNA(VLOOKUP($C65,'BVSC TT Day 2'!$A$17:$I$100,9,FALSE))=TRUE,"0",VLOOKUP($C65,'BVSC TT Day 2'!$A$17:$I$100,9,FALSE))</f>
        <v>0</v>
      </c>
      <c r="L65" s="21" t="str">
        <f>IF(ISNA(VLOOKUP($C65,'Alpine Groms'!$A$17:$I$100,9,FALSE))=TRUE,"0",VLOOKUP($C65,'Alpine Groms'!$A$17:$I$100,9,FALSE))</f>
        <v>0</v>
      </c>
      <c r="M65" s="21" t="str">
        <f>IF(ISNA(VLOOKUP($C65,'Beaver Groms'!$A$17:$I$100,9,FALSE))=TRUE,"0",VLOOKUP($C65,'Beaver Groms'!$A$17:$I$100,9,FALSE))</f>
        <v>0</v>
      </c>
      <c r="N65" s="21" t="str">
        <f>IF(ISNA(VLOOKUP($C65,'Aspen Open SS'!$A$17:$I$100,9,FALSE))=TRUE,"0",VLOOKUP($C65,'Aspen Open SS'!$A$17:$I$100,9,FALSE))</f>
        <v>0</v>
      </c>
      <c r="O65" s="21" t="str">
        <f>IF(ISNA(VLOOKUP($C65,'Aspen Open BA'!$A$17:$I$100,9,FALSE))=TRUE,"0",VLOOKUP($C65,'Aspen Open BA'!$A$17:$I$100,9,FALSE))</f>
        <v>0</v>
      </c>
      <c r="P65" s="21">
        <f>IF(ISNA(VLOOKUP($C65,'TT Prov SS'!$A$17:$I$100,9,FALSE))=TRUE,"0",VLOOKUP($C65,'TT Prov SS'!$A$17:$I$100,9,FALSE))</f>
        <v>50</v>
      </c>
      <c r="Q65" s="21">
        <f>IF(ISNA(VLOOKUP($C65,'TT Prov HP'!$A$17:$I$100,9,FALSE))=TRUE,"0",VLOOKUP($C65,'TT Prov HP'!$A$17:$I$100,9,FALSE))</f>
        <v>36</v>
      </c>
      <c r="R65" s="21" t="str">
        <f>IF(ISNA(VLOOKUP($C65,'Calgary NorAm SS'!$A$17:$I$100,9,FALSE))=TRUE,"0",VLOOKUP($C65,'Calgary NorAm SS'!$A$17:$I$100,9,FALSE))</f>
        <v>0</v>
      </c>
      <c r="S65" s="21" t="str">
        <f>IF(ISNA(VLOOKUP($C65,'Calgary NorAm BA'!$A$17:$I$100,9,FALSE))=TRUE,"0",VLOOKUP($C65,'Calgary NorAm BA'!$A$17:$I$100,9,FALSE))</f>
        <v>0</v>
      </c>
      <c r="T65" s="21" t="str">
        <f>IF(ISNA(VLOOKUP($C65,'Calgary NorAm HP'!$A$17:$I$100,9,FALSE))=TRUE,"0",VLOOKUP($C65,'Calgary NorAm HP'!$A$17:$I$100,9,FALSE))</f>
        <v>0</v>
      </c>
      <c r="U65" s="21" t="str">
        <f>IF(ISNA(VLOOKUP($C65,'Park City NorAm BA'!$A$17:$I$100,9,FALSE))=TRUE,"0",VLOOKUP($C65,'Park City NorAm BA'!$A$17:$I$100,9,FALSE))</f>
        <v>0</v>
      </c>
      <c r="V65" s="21" t="str">
        <f>IF(ISNA(VLOOKUP($C65,'Park City NorAm SS d1'!$A$17:$I$100,9,FALSE))=TRUE,"0",VLOOKUP($C65,'Park City NorAm SS d1'!$A$17:$I$100,9,FALSE))</f>
        <v>0</v>
      </c>
      <c r="W65" s="21" t="str">
        <f>IF(ISNA(VLOOKUP($C65,'Park City NorAm SS d2'!$A$17:$I$100,9,FALSE))=TRUE,"0",VLOOKUP($C65,'Park City NorAm SS d2'!$A$17:$I$100,9,FALSE))</f>
        <v>0</v>
      </c>
      <c r="X65" s="21" t="str">
        <f>IF(ISNA(VLOOKUP($C65,'MSLM CC SS'!$A$17:$I$100,9,FALSE))=TRUE,"0",VLOOKUP($C65,'MSLM CC SS'!$A$17:$I$100,9,FALSE))</f>
        <v>0</v>
      </c>
    </row>
    <row r="66" spans="1:24" ht="16" customHeight="1" x14ac:dyDescent="0.15">
      <c r="A66" s="80" t="s">
        <v>133</v>
      </c>
      <c r="B66" s="80" t="s">
        <v>147</v>
      </c>
      <c r="C66" s="69" t="s">
        <v>132</v>
      </c>
      <c r="D66" s="84" t="str">
        <f>IF(ISNA(VLOOKUP($C66,'RPA Caclulations'!$C$6:$K$60,3,FALSE))=TRUE,"0",VLOOKUP($C66,'RPA Caclulations'!$C$6:$K$60,3,FALSE))</f>
        <v>0</v>
      </c>
      <c r="E66" s="21" t="str">
        <f>IF(ISNA(VLOOKUP($C66,'Mt. Sima Canada Cup BA'!$A$17:$I$100,9,FALSE))=TRUE,"0",VLOOKUP($C66,'Mt. Sima Canada Cup BA'!$A$17:$I$100,9,FALSE))</f>
        <v>0</v>
      </c>
      <c r="F66" s="21" t="str">
        <f>IF(ISNA(VLOOKUP($C66,'Mt. Sima Canada Cup SS'!$A$17:$I$100,9,FALSE))=TRUE,"0",VLOOKUP($C66,'Mt. Sima Canada Cup SS'!$A$17:$I$100,9,FALSE))</f>
        <v>0</v>
      </c>
      <c r="G66" s="21" t="str">
        <f>IF(ISNA(VLOOKUP($C66,'CF TT Day 1'!$A$17:$I$100,9,FALSE))=TRUE,"0",VLOOKUP($C66,'CF TT Day 1'!$A$17:$I$100,9,FALSE))</f>
        <v>0</v>
      </c>
      <c r="H66" s="21" t="str">
        <f>IF(ISNA(VLOOKUP($C66,'CF TT Day 2'!$A$17:$I$100,9,FALSE))=TRUE,"0",VLOOKUP($C66,'CF TT Day 2'!$A$17:$I$100,9,FALSE))</f>
        <v>0</v>
      </c>
      <c r="I66" s="21" t="str">
        <f>IF(ISNA(VLOOKUP($C66,'Mammoth NorAM SS'!$A$17:$I$100,9,FALSE))=TRUE,"0",VLOOKUP($C66,'Mammoth NorAM SS'!$A$17:$I$100,9,FALSE))</f>
        <v>0</v>
      </c>
      <c r="J66" s="21">
        <f>IF(ISNA(VLOOKUP($C66,'BVSC TT Day 1'!$A$17:$I$100,9,FALSE))=TRUE,"0",VLOOKUP($C66,'BVSC TT Day 1'!$A$17:$I$100,9,FALSE))</f>
        <v>37</v>
      </c>
      <c r="K66" s="21" t="str">
        <f>IF(ISNA(VLOOKUP($C66,'BVSC TT Day 2'!$A$17:$I$100,9,FALSE))=TRUE,"0",VLOOKUP($C66,'BVSC TT Day 2'!$A$17:$I$100,9,FALSE))</f>
        <v>0</v>
      </c>
      <c r="L66" s="21">
        <f>IF(ISNA(VLOOKUP($C66,'Alpine Groms'!$A$17:$I$100,9,FALSE))=TRUE,"0",VLOOKUP($C66,'Alpine Groms'!$A$17:$I$100,9,FALSE))</f>
        <v>0</v>
      </c>
      <c r="M66" s="21">
        <f>IF(ISNA(VLOOKUP($C66,'Beaver Groms'!$A$17:$I$100,9,FALSE))=TRUE,"0",VLOOKUP($C66,'Beaver Groms'!$A$17:$I$100,9,FALSE))</f>
        <v>0</v>
      </c>
      <c r="N66" s="21" t="str">
        <f>IF(ISNA(VLOOKUP($C66,'Aspen Open SS'!$A$17:$I$100,9,FALSE))=TRUE,"0",VLOOKUP($C66,'Aspen Open SS'!$A$17:$I$100,9,FALSE))</f>
        <v>0</v>
      </c>
      <c r="O66" s="21" t="str">
        <f>IF(ISNA(VLOOKUP($C66,'Aspen Open BA'!$A$17:$I$100,9,FALSE))=TRUE,"0",VLOOKUP($C66,'Aspen Open BA'!$A$17:$I$100,9,FALSE))</f>
        <v>0</v>
      </c>
      <c r="P66" s="21" t="str">
        <f>IF(ISNA(VLOOKUP($C66,'TT Prov SS'!$A$17:$I$100,9,FALSE))=TRUE,"0",VLOOKUP($C66,'TT Prov SS'!$A$17:$I$100,9,FALSE))</f>
        <v>0</v>
      </c>
      <c r="Q66" s="21" t="str">
        <f>IF(ISNA(VLOOKUP($C66,'TT Prov HP'!$A$17:$I$100,9,FALSE))=TRUE,"0",VLOOKUP($C66,'TT Prov HP'!$A$17:$I$100,9,FALSE))</f>
        <v>0</v>
      </c>
      <c r="R66" s="21" t="str">
        <f>IF(ISNA(VLOOKUP($C66,'Calgary NorAm SS'!$A$17:$I$100,9,FALSE))=TRUE,"0",VLOOKUP($C66,'Calgary NorAm SS'!$A$17:$I$100,9,FALSE))</f>
        <v>0</v>
      </c>
      <c r="S66" s="21" t="str">
        <f>IF(ISNA(VLOOKUP($C66,'Calgary NorAm BA'!$A$17:$I$100,9,FALSE))=TRUE,"0",VLOOKUP($C66,'Calgary NorAm BA'!$A$17:$I$100,9,FALSE))</f>
        <v>0</v>
      </c>
      <c r="T66" s="21" t="str">
        <f>IF(ISNA(VLOOKUP($C66,'Calgary NorAm HP'!$A$17:$I$100,9,FALSE))=TRUE,"0",VLOOKUP($C66,'Calgary NorAm HP'!$A$17:$I$100,9,FALSE))</f>
        <v>0</v>
      </c>
      <c r="U66" s="21" t="str">
        <f>IF(ISNA(VLOOKUP($C66,'Park City NorAm BA'!$A$17:$I$100,9,FALSE))=TRUE,"0",VLOOKUP($C66,'Park City NorAm BA'!$A$17:$I$100,9,FALSE))</f>
        <v>0</v>
      </c>
      <c r="V66" s="21" t="str">
        <f>IF(ISNA(VLOOKUP($C66,'Park City NorAm SS d1'!$A$17:$I$100,9,FALSE))=TRUE,"0",VLOOKUP($C66,'Park City NorAm SS d1'!$A$17:$I$100,9,FALSE))</f>
        <v>0</v>
      </c>
      <c r="W66" s="21" t="str">
        <f>IF(ISNA(VLOOKUP($C66,'Park City NorAm SS d2'!$A$17:$I$100,9,FALSE))=TRUE,"0",VLOOKUP($C66,'Park City NorAm SS d2'!$A$17:$I$100,9,FALSE))</f>
        <v>0</v>
      </c>
      <c r="X66" s="21" t="str">
        <f>IF(ISNA(VLOOKUP($C66,'MSLM CC SS'!$A$17:$I$100,9,FALSE))=TRUE,"0",VLOOKUP($C66,'MSLM CC SS'!$A$17:$I$100,9,FALSE))</f>
        <v>0</v>
      </c>
    </row>
    <row r="67" spans="1:24" ht="16" customHeight="1" x14ac:dyDescent="0.15">
      <c r="A67" s="80" t="s">
        <v>101</v>
      </c>
      <c r="B67" s="80" t="s">
        <v>148</v>
      </c>
      <c r="C67" s="70" t="s">
        <v>175</v>
      </c>
      <c r="D67" s="84" t="str">
        <f>IF(ISNA(VLOOKUP($C67,'RPA Caclulations'!$C$6:$K$60,3,FALSE))=TRUE,"0",VLOOKUP($C67,'RPA Caclulations'!$C$6:$K$60,3,FALSE))</f>
        <v>0</v>
      </c>
      <c r="E67" s="21" t="str">
        <f>IF(ISNA(VLOOKUP($C67,'Mt. Sima Canada Cup BA'!$A$17:$I$100,9,FALSE))=TRUE,"0",VLOOKUP($C67,'Mt. Sima Canada Cup BA'!$A$17:$I$100,9,FALSE))</f>
        <v>0</v>
      </c>
      <c r="F67" s="21" t="str">
        <f>IF(ISNA(VLOOKUP($C67,'Mt. Sima Canada Cup SS'!$A$17:$I$100,9,FALSE))=TRUE,"0",VLOOKUP($C67,'Mt. Sima Canada Cup SS'!$A$17:$I$100,9,FALSE))</f>
        <v>0</v>
      </c>
      <c r="G67" s="21" t="str">
        <f>IF(ISNA(VLOOKUP($C67,'CF TT Day 1'!$A$17:$I$100,9,FALSE))=TRUE,"0",VLOOKUP($C67,'CF TT Day 1'!$A$17:$I$100,9,FALSE))</f>
        <v>0</v>
      </c>
      <c r="H67" s="21" t="str">
        <f>IF(ISNA(VLOOKUP($C67,'CF TT Day 2'!$A$17:$I$100,9,FALSE))=TRUE,"0",VLOOKUP($C67,'CF TT Day 2'!$A$17:$I$100,9,FALSE))</f>
        <v>0</v>
      </c>
      <c r="I67" s="21" t="str">
        <f>IF(ISNA(VLOOKUP($C67,'Mammoth NorAM SS'!$A$17:$I$100,9,FALSE))=TRUE,"0",VLOOKUP($C67,'Mammoth NorAM SS'!$A$17:$I$100,9,FALSE))</f>
        <v>0</v>
      </c>
      <c r="J67" s="21" t="str">
        <f>IF(ISNA(VLOOKUP($C67,'BVSC TT Day 1'!$A$17:$I$100,9,FALSE))=TRUE,"0",VLOOKUP($C67,'BVSC TT Day 1'!$A$17:$I$100,9,FALSE))</f>
        <v>0</v>
      </c>
      <c r="K67" s="21" t="str">
        <f>IF(ISNA(VLOOKUP($C67,'BVSC TT Day 2'!$A$17:$I$100,9,FALSE))=TRUE,"0",VLOOKUP($C67,'BVSC TT Day 2'!$A$17:$I$100,9,FALSE))</f>
        <v>0</v>
      </c>
      <c r="L67" s="21">
        <f>IF(ISNA(VLOOKUP($C67,'Alpine Groms'!$A$17:$I$100,9,FALSE))=TRUE,"0",VLOOKUP($C67,'Alpine Groms'!$A$17:$I$100,9,FALSE))</f>
        <v>0</v>
      </c>
      <c r="M67" s="21">
        <f>IF(ISNA(VLOOKUP($C67,'Beaver Groms'!$A$17:$I$100,9,FALSE))=TRUE,"0",VLOOKUP($C67,'Beaver Groms'!$A$17:$I$100,9,FALSE))</f>
        <v>0</v>
      </c>
      <c r="N67" s="21" t="str">
        <f>IF(ISNA(VLOOKUP($C67,'Aspen Open SS'!$A$17:$I$100,9,FALSE))=TRUE,"0",VLOOKUP($C67,'Aspen Open SS'!$A$17:$I$100,9,FALSE))</f>
        <v>0</v>
      </c>
      <c r="O67" s="21" t="str">
        <f>IF(ISNA(VLOOKUP($C67,'Aspen Open BA'!$A$17:$I$100,9,FALSE))=TRUE,"0",VLOOKUP($C67,'Aspen Open BA'!$A$17:$I$100,9,FALSE))</f>
        <v>0</v>
      </c>
      <c r="P67" s="21">
        <f>IF(ISNA(VLOOKUP($C67,'TT Prov SS'!$A$17:$I$100,9,FALSE))=TRUE,"0",VLOOKUP($C67,'TT Prov SS'!$A$17:$I$100,9,FALSE))</f>
        <v>39</v>
      </c>
      <c r="Q67" s="21" t="str">
        <f>IF(ISNA(VLOOKUP($C67,'TT Prov HP'!$A$17:$I$100,9,FALSE))=TRUE,"0",VLOOKUP($C67,'TT Prov HP'!$A$17:$I$100,9,FALSE))</f>
        <v>0</v>
      </c>
      <c r="R67" s="21" t="str">
        <f>IF(ISNA(VLOOKUP($C67,'Calgary NorAm SS'!$A$17:$I$100,9,FALSE))=TRUE,"0",VLOOKUP($C67,'Calgary NorAm SS'!$A$17:$I$100,9,FALSE))</f>
        <v>0</v>
      </c>
      <c r="S67" s="21" t="str">
        <f>IF(ISNA(VLOOKUP($C67,'Calgary NorAm BA'!$A$17:$I$100,9,FALSE))=TRUE,"0",VLOOKUP($C67,'Calgary NorAm BA'!$A$17:$I$100,9,FALSE))</f>
        <v>0</v>
      </c>
      <c r="T67" s="21" t="str">
        <f>IF(ISNA(VLOOKUP($C67,'Calgary NorAm HP'!$A$17:$I$100,9,FALSE))=TRUE,"0",VLOOKUP($C67,'Calgary NorAm HP'!$A$17:$I$100,9,FALSE))</f>
        <v>0</v>
      </c>
      <c r="U67" s="21" t="str">
        <f>IF(ISNA(VLOOKUP($C67,'Park City NorAm BA'!$A$17:$I$100,9,FALSE))=TRUE,"0",VLOOKUP($C67,'Park City NorAm BA'!$A$17:$I$100,9,FALSE))</f>
        <v>0</v>
      </c>
      <c r="V67" s="21" t="str">
        <f>IF(ISNA(VLOOKUP($C67,'Park City NorAm SS d1'!$A$17:$I$100,9,FALSE))=TRUE,"0",VLOOKUP($C67,'Park City NorAm SS d1'!$A$17:$I$100,9,FALSE))</f>
        <v>0</v>
      </c>
      <c r="W67" s="21" t="str">
        <f>IF(ISNA(VLOOKUP($C67,'Park City NorAm SS d2'!$A$17:$I$100,9,FALSE))=TRUE,"0",VLOOKUP($C67,'Park City NorAm SS d2'!$A$17:$I$100,9,FALSE))</f>
        <v>0</v>
      </c>
      <c r="X67" s="21" t="str">
        <f>IF(ISNA(VLOOKUP($C67,'MSLM CC SS'!$A$17:$I$100,9,FALSE))=TRUE,"0",VLOOKUP($C67,'MSLM CC SS'!$A$17:$I$100,9,FALSE))</f>
        <v>0</v>
      </c>
    </row>
    <row r="68" spans="1:24" ht="16" customHeight="1" x14ac:dyDescent="0.15">
      <c r="A68" s="80" t="s">
        <v>102</v>
      </c>
      <c r="B68" s="80" t="s">
        <v>146</v>
      </c>
      <c r="C68" s="70" t="s">
        <v>196</v>
      </c>
      <c r="D68" s="84">
        <f>IF(ISNA(VLOOKUP($C68,'RPA Caclulations'!$C$6:$K$60,3,FALSE))=TRUE,"0",VLOOKUP($C68,'RPA Caclulations'!$C$6:$K$60,3,FALSE))</f>
        <v>42</v>
      </c>
      <c r="E68" s="21" t="str">
        <f>IF(ISNA(VLOOKUP($C68,'Mt. Sima Canada Cup BA'!$A$17:$I$100,9,FALSE))=TRUE,"0",VLOOKUP($C68,'Mt. Sima Canada Cup BA'!$A$17:$I$100,9,FALSE))</f>
        <v>0</v>
      </c>
      <c r="F68" s="21" t="str">
        <f>IF(ISNA(VLOOKUP($C68,'Mt. Sima Canada Cup SS'!$A$17:$I$100,9,FALSE))=TRUE,"0",VLOOKUP($C68,'Mt. Sima Canada Cup SS'!$A$17:$I$100,9,FALSE))</f>
        <v>0</v>
      </c>
      <c r="G68" s="21" t="str">
        <f>IF(ISNA(VLOOKUP($C68,'CF TT Day 1'!$A$17:$I$100,9,FALSE))=TRUE,"0",VLOOKUP($C68,'CF TT Day 1'!$A$17:$I$100,9,FALSE))</f>
        <v>0</v>
      </c>
      <c r="H68" s="21" t="str">
        <f>IF(ISNA(VLOOKUP($C68,'CF TT Day 2'!$A$17:$I$100,9,FALSE))=TRUE,"0",VLOOKUP($C68,'CF TT Day 2'!$A$17:$I$100,9,FALSE))</f>
        <v>0</v>
      </c>
      <c r="I68" s="21" t="str">
        <f>IF(ISNA(VLOOKUP($C68,'Mammoth NorAM SS'!$A$17:$I$100,9,FALSE))=TRUE,"0",VLOOKUP($C68,'Mammoth NorAM SS'!$A$17:$I$100,9,FALSE))</f>
        <v>0</v>
      </c>
      <c r="J68" s="21" t="str">
        <f>IF(ISNA(VLOOKUP($C68,'BVSC TT Day 1'!$A$17:$I$100,9,FALSE))=TRUE,"0",VLOOKUP($C68,'BVSC TT Day 1'!$A$17:$I$100,9,FALSE))</f>
        <v>0</v>
      </c>
      <c r="K68" s="21" t="str">
        <f>IF(ISNA(VLOOKUP($C68,'BVSC TT Day 2'!$A$17:$I$100,9,FALSE))=TRUE,"0",VLOOKUP($C68,'BVSC TT Day 2'!$A$17:$I$100,9,FALSE))</f>
        <v>0</v>
      </c>
      <c r="L68" s="21" t="str">
        <f>IF(ISNA(VLOOKUP($C68,'Alpine Groms'!$A$17:$I$100,9,FALSE))=TRUE,"0",VLOOKUP($C68,'Alpine Groms'!$A$17:$I$100,9,FALSE))</f>
        <v>0</v>
      </c>
      <c r="M68" s="21" t="str">
        <f>IF(ISNA(VLOOKUP($C68,'Beaver Groms'!$A$17:$I$100,9,FALSE))=TRUE,"0",VLOOKUP($C68,'Beaver Groms'!$A$17:$I$100,9,FALSE))</f>
        <v>0</v>
      </c>
      <c r="N68" s="21" t="str">
        <f>IF(ISNA(VLOOKUP($C68,'Aspen Open SS'!$A$17:$I$100,9,FALSE))=TRUE,"0",VLOOKUP($C68,'Aspen Open SS'!$A$17:$I$100,9,FALSE))</f>
        <v>0</v>
      </c>
      <c r="O68" s="21" t="str">
        <f>IF(ISNA(VLOOKUP($C68,'Aspen Open BA'!$A$17:$I$100,9,FALSE))=TRUE,"0",VLOOKUP($C68,'Aspen Open BA'!$A$17:$I$100,9,FALSE))</f>
        <v>0</v>
      </c>
      <c r="P68" s="21">
        <f>IF(ISNA(VLOOKUP($C68,'TT Prov SS'!$A$17:$I$100,9,FALSE))=TRUE,"0",VLOOKUP($C68,'TT Prov SS'!$A$17:$I$100,9,FALSE))</f>
        <v>20</v>
      </c>
      <c r="Q68" s="21" t="str">
        <f>IF(ISNA(VLOOKUP($C68,'TT Prov HP'!$A$17:$I$100,9,FALSE))=TRUE,"0",VLOOKUP($C68,'TT Prov HP'!$A$17:$I$100,9,FALSE))</f>
        <v>0</v>
      </c>
      <c r="R68" s="21" t="str">
        <f>IF(ISNA(VLOOKUP($C68,'Calgary NorAm SS'!$A$17:$I$100,9,FALSE))=TRUE,"0",VLOOKUP($C68,'Calgary NorAm SS'!$A$17:$I$100,9,FALSE))</f>
        <v>0</v>
      </c>
      <c r="S68" s="21" t="str">
        <f>IF(ISNA(VLOOKUP($C68,'Calgary NorAm BA'!$A$17:$I$100,9,FALSE))=TRUE,"0",VLOOKUP($C68,'Calgary NorAm BA'!$A$17:$I$100,9,FALSE))</f>
        <v>0</v>
      </c>
      <c r="T68" s="21" t="str">
        <f>IF(ISNA(VLOOKUP($C68,'Calgary NorAm HP'!$A$17:$I$100,9,FALSE))=TRUE,"0",VLOOKUP($C68,'Calgary NorAm HP'!$A$17:$I$100,9,FALSE))</f>
        <v>0</v>
      </c>
      <c r="U68" s="21" t="str">
        <f>IF(ISNA(VLOOKUP($C68,'Park City NorAm BA'!$A$17:$I$100,9,FALSE))=TRUE,"0",VLOOKUP($C68,'Park City NorAm BA'!$A$17:$I$100,9,FALSE))</f>
        <v>0</v>
      </c>
      <c r="V68" s="21" t="str">
        <f>IF(ISNA(VLOOKUP($C68,'Park City NorAm SS d1'!$A$17:$I$100,9,FALSE))=TRUE,"0",VLOOKUP($C68,'Park City NorAm SS d1'!$A$17:$I$100,9,FALSE))</f>
        <v>0</v>
      </c>
      <c r="W68" s="21" t="str">
        <f>IF(ISNA(VLOOKUP($C68,'Park City NorAm SS d2'!$A$17:$I$100,9,FALSE))=TRUE,"0",VLOOKUP($C68,'Park City NorAm SS d2'!$A$17:$I$100,9,FALSE))</f>
        <v>0</v>
      </c>
      <c r="X68" s="21" t="str">
        <f>IF(ISNA(VLOOKUP($C68,'MSLM CC SS'!$A$17:$I$100,9,FALSE))=TRUE,"0",VLOOKUP($C68,'MSLM CC SS'!$A$17:$I$100,9,FALSE))</f>
        <v>0</v>
      </c>
    </row>
    <row r="69" spans="1:24" ht="16" customHeight="1" x14ac:dyDescent="0.15">
      <c r="A69" s="80" t="s">
        <v>100</v>
      </c>
      <c r="B69" s="80" t="s">
        <v>148</v>
      </c>
      <c r="C69" s="69" t="s">
        <v>145</v>
      </c>
      <c r="D69" s="84">
        <f>IF(ISNA(VLOOKUP($C69,'RPA Caclulations'!$C$6:$K$60,3,FALSE))=TRUE,"0",VLOOKUP($C69,'RPA Caclulations'!$C$6:$K$60,3,FALSE))</f>
        <v>43</v>
      </c>
      <c r="E69" s="21" t="str">
        <f>IF(ISNA(VLOOKUP($C69,'Mt. Sima Canada Cup BA'!$A$17:$I$100,9,FALSE))=TRUE,"0",VLOOKUP($C69,'Mt. Sima Canada Cup BA'!$A$17:$I$100,9,FALSE))</f>
        <v>0</v>
      </c>
      <c r="F69" s="21" t="str">
        <f>IF(ISNA(VLOOKUP($C69,'Mt. Sima Canada Cup SS'!$A$17:$I$100,9,FALSE))=TRUE,"0",VLOOKUP($C69,'Mt. Sima Canada Cup SS'!$A$17:$I$100,9,FALSE))</f>
        <v>0</v>
      </c>
      <c r="G69" s="21" t="str">
        <f>IF(ISNA(VLOOKUP($C69,'CF TT Day 1'!$A$17:$I$100,9,FALSE))=TRUE,"0",VLOOKUP($C69,'CF TT Day 1'!$A$17:$I$100,9,FALSE))</f>
        <v>0</v>
      </c>
      <c r="H69" s="21" t="str">
        <f>IF(ISNA(VLOOKUP($C69,'CF TT Day 2'!$A$17:$I$100,9,FALSE))=TRUE,"0",VLOOKUP($C69,'CF TT Day 2'!$A$17:$I$100,9,FALSE))</f>
        <v>0</v>
      </c>
      <c r="I69" s="21" t="str">
        <f>IF(ISNA(VLOOKUP($C69,'Mammoth NorAM SS'!$A$17:$I$100,9,FALSE))=TRUE,"0",VLOOKUP($C69,'Mammoth NorAM SS'!$A$17:$I$100,9,FALSE))</f>
        <v>0</v>
      </c>
      <c r="J69" s="21">
        <f>IF(ISNA(VLOOKUP($C69,'BVSC TT Day 1'!$A$17:$I$100,9,FALSE))=TRUE,"0",VLOOKUP($C69,'BVSC TT Day 1'!$A$17:$I$100,9,FALSE))</f>
        <v>52</v>
      </c>
      <c r="K69" s="21">
        <f>IF(ISNA(VLOOKUP($C69,'BVSC TT Day 2'!$A$17:$I$100,9,FALSE))=TRUE,"0",VLOOKUP($C69,'BVSC TT Day 2'!$A$17:$I$100,9,FALSE))</f>
        <v>45</v>
      </c>
      <c r="L69" s="21" t="str">
        <f>IF(ISNA(VLOOKUP($C69,'Alpine Groms'!$A$17:$I$100,9,FALSE))=TRUE,"0",VLOOKUP($C69,'Alpine Groms'!$A$17:$I$100,9,FALSE))</f>
        <v>0</v>
      </c>
      <c r="M69" s="21" t="str">
        <f>IF(ISNA(VLOOKUP($C69,'Beaver Groms'!$A$17:$I$100,9,FALSE))=TRUE,"0",VLOOKUP($C69,'Beaver Groms'!$A$17:$I$100,9,FALSE))</f>
        <v>0</v>
      </c>
      <c r="N69" s="21" t="str">
        <f>IF(ISNA(VLOOKUP($C69,'Aspen Open SS'!$A$17:$I$100,9,FALSE))=TRUE,"0",VLOOKUP($C69,'Aspen Open SS'!$A$17:$I$100,9,FALSE))</f>
        <v>0</v>
      </c>
      <c r="O69" s="21" t="str">
        <f>IF(ISNA(VLOOKUP($C69,'Aspen Open BA'!$A$17:$I$100,9,FALSE))=TRUE,"0",VLOOKUP($C69,'Aspen Open BA'!$A$17:$I$100,9,FALSE))</f>
        <v>0</v>
      </c>
      <c r="P69" s="21">
        <f>IF(ISNA(VLOOKUP($C69,'TT Prov SS'!$A$17:$I$100,9,FALSE))=TRUE,"0",VLOOKUP($C69,'TT Prov SS'!$A$17:$I$100,9,FALSE))</f>
        <v>53</v>
      </c>
      <c r="Q69" s="21" t="str">
        <f>IF(ISNA(VLOOKUP($C69,'TT Prov HP'!$A$17:$I$100,9,FALSE))=TRUE,"0",VLOOKUP($C69,'TT Prov HP'!$A$17:$I$100,9,FALSE))</f>
        <v>0</v>
      </c>
      <c r="R69" s="21" t="str">
        <f>IF(ISNA(VLOOKUP($C69,'Calgary NorAm SS'!$A$17:$I$100,9,FALSE))=TRUE,"0",VLOOKUP($C69,'Calgary NorAm SS'!$A$17:$I$100,9,FALSE))</f>
        <v>0</v>
      </c>
      <c r="S69" s="21" t="str">
        <f>IF(ISNA(VLOOKUP($C69,'Calgary NorAm BA'!$A$17:$I$100,9,FALSE))=TRUE,"0",VLOOKUP($C69,'Calgary NorAm BA'!$A$17:$I$100,9,FALSE))</f>
        <v>0</v>
      </c>
      <c r="T69" s="21" t="str">
        <f>IF(ISNA(VLOOKUP($C69,'Calgary NorAm HP'!$A$17:$I$100,9,FALSE))=TRUE,"0",VLOOKUP($C69,'Calgary NorAm HP'!$A$17:$I$100,9,FALSE))</f>
        <v>0</v>
      </c>
      <c r="U69" s="21" t="str">
        <f>IF(ISNA(VLOOKUP($C69,'Park City NorAm BA'!$A$17:$I$100,9,FALSE))=TRUE,"0",VLOOKUP($C69,'Park City NorAm BA'!$A$17:$I$100,9,FALSE))</f>
        <v>0</v>
      </c>
      <c r="V69" s="21" t="str">
        <f>IF(ISNA(VLOOKUP($C69,'Park City NorAm SS d1'!$A$17:$I$100,9,FALSE))=TRUE,"0",VLOOKUP($C69,'Park City NorAm SS d1'!$A$17:$I$100,9,FALSE))</f>
        <v>0</v>
      </c>
      <c r="W69" s="21" t="str">
        <f>IF(ISNA(VLOOKUP($C69,'Park City NorAm SS d2'!$A$17:$I$100,9,FALSE))=TRUE,"0",VLOOKUP($C69,'Park City NorAm SS d2'!$A$17:$I$100,9,FALSE))</f>
        <v>0</v>
      </c>
      <c r="X69" s="21" t="str">
        <f>IF(ISNA(VLOOKUP($C69,'MSLM CC SS'!$A$17:$I$100,9,FALSE))=TRUE,"0",VLOOKUP($C69,'MSLM CC SS'!$A$17:$I$100,9,FALSE))</f>
        <v>0</v>
      </c>
    </row>
    <row r="70" spans="1:24" ht="16" customHeight="1" x14ac:dyDescent="0.15">
      <c r="A70" s="80" t="s">
        <v>102</v>
      </c>
      <c r="B70" s="80" t="s">
        <v>147</v>
      </c>
      <c r="C70" s="69" t="s">
        <v>199</v>
      </c>
      <c r="D70" s="84" t="str">
        <f>IF(ISNA(VLOOKUP($C70,'RPA Caclulations'!$C$6:$K$60,3,FALSE))=TRUE,"0",VLOOKUP($C70,'RPA Caclulations'!$C$6:$K$60,3,FALSE))</f>
        <v>0</v>
      </c>
      <c r="E70" s="21" t="str">
        <f>IF(ISNA(VLOOKUP($C70,'Mt. Sima Canada Cup BA'!$A$17:$I$100,9,FALSE))=TRUE,"0",VLOOKUP($C70,'Mt. Sima Canada Cup BA'!$A$17:$I$100,9,FALSE))</f>
        <v>0</v>
      </c>
      <c r="F70" s="21" t="str">
        <f>IF(ISNA(VLOOKUP($C70,'Mt. Sima Canada Cup SS'!$A$17:$I$100,9,FALSE))=TRUE,"0",VLOOKUP($C70,'Mt. Sima Canada Cup SS'!$A$17:$I$100,9,FALSE))</f>
        <v>0</v>
      </c>
      <c r="G70" s="21" t="str">
        <f>IF(ISNA(VLOOKUP($C70,'CF TT Day 1'!$A$17:$I$100,9,FALSE))=TRUE,"0",VLOOKUP($C70,'CF TT Day 1'!$A$17:$I$100,9,FALSE))</f>
        <v>0</v>
      </c>
      <c r="H70" s="21" t="str">
        <f>IF(ISNA(VLOOKUP($C70,'CF TT Day 2'!$A$17:$I$100,9,FALSE))=TRUE,"0",VLOOKUP($C70,'CF TT Day 2'!$A$17:$I$100,9,FALSE))</f>
        <v>0</v>
      </c>
      <c r="I70" s="21" t="str">
        <f>IF(ISNA(VLOOKUP($C70,'Mammoth NorAM SS'!$A$17:$I$100,9,FALSE))=TRUE,"0",VLOOKUP($C70,'Mammoth NorAM SS'!$A$17:$I$100,9,FALSE))</f>
        <v>0</v>
      </c>
      <c r="J70" s="21" t="str">
        <f>IF(ISNA(VLOOKUP($C70,'BVSC TT Day 1'!$A$17:$I$100,9,FALSE))=TRUE,"0",VLOOKUP($C70,'BVSC TT Day 1'!$A$17:$I$100,9,FALSE))</f>
        <v>0</v>
      </c>
      <c r="K70" s="21" t="str">
        <f>IF(ISNA(VLOOKUP($C70,'BVSC TT Day 2'!$A$17:$I$100,9,FALSE))=TRUE,"0",VLOOKUP($C70,'BVSC TT Day 2'!$A$17:$I$100,9,FALSE))</f>
        <v>0</v>
      </c>
      <c r="L70" s="21" t="str">
        <f>IF(ISNA(VLOOKUP($C70,'Alpine Groms'!$A$17:$I$100,9,FALSE))=TRUE,"0",VLOOKUP($C70,'Alpine Groms'!$A$17:$I$100,9,FALSE))</f>
        <v>0</v>
      </c>
      <c r="M70" s="21" t="str">
        <f>IF(ISNA(VLOOKUP($C70,'Beaver Groms'!$A$17:$I$100,9,FALSE))=TRUE,"0",VLOOKUP($C70,'Beaver Groms'!$A$17:$I$100,9,FALSE))</f>
        <v>0</v>
      </c>
      <c r="N70" s="21" t="str">
        <f>IF(ISNA(VLOOKUP($C70,'Aspen Open SS'!$A$17:$I$100,9,FALSE))=TRUE,"0",VLOOKUP($C70,'Aspen Open SS'!$A$17:$I$100,9,FALSE))</f>
        <v>0</v>
      </c>
      <c r="O70" s="21" t="str">
        <f>IF(ISNA(VLOOKUP($C70,'Aspen Open BA'!$A$17:$I$100,9,FALSE))=TRUE,"0",VLOOKUP($C70,'Aspen Open BA'!$A$17:$I$100,9,FALSE))</f>
        <v>0</v>
      </c>
      <c r="P70" s="21">
        <f>IF(ISNA(VLOOKUP($C70,'TT Prov SS'!$A$17:$I$100,9,FALSE))=TRUE,"0",VLOOKUP($C70,'TT Prov SS'!$A$17:$I$100,9,FALSE))</f>
        <v>46</v>
      </c>
      <c r="Q70" s="21">
        <f>IF(ISNA(VLOOKUP($C70,'TT Prov HP'!$A$17:$I$100,9,FALSE))=TRUE,"0",VLOOKUP($C70,'TT Prov HP'!$A$17:$I$100,9,FALSE))</f>
        <v>34</v>
      </c>
      <c r="R70" s="21" t="str">
        <f>IF(ISNA(VLOOKUP($C70,'Calgary NorAm SS'!$A$17:$I$100,9,FALSE))=TRUE,"0",VLOOKUP($C70,'Calgary NorAm SS'!$A$17:$I$100,9,FALSE))</f>
        <v>0</v>
      </c>
      <c r="S70" s="21" t="str">
        <f>IF(ISNA(VLOOKUP($C70,'Calgary NorAm BA'!$A$17:$I$100,9,FALSE))=TRUE,"0",VLOOKUP($C70,'Calgary NorAm BA'!$A$17:$I$100,9,FALSE))</f>
        <v>0</v>
      </c>
      <c r="T70" s="21" t="str">
        <f>IF(ISNA(VLOOKUP($C70,'Calgary NorAm HP'!$A$17:$I$100,9,FALSE))=TRUE,"0",VLOOKUP($C70,'Calgary NorAm HP'!$A$17:$I$100,9,FALSE))</f>
        <v>0</v>
      </c>
      <c r="U70" s="21" t="str">
        <f>IF(ISNA(VLOOKUP($C70,'Park City NorAm BA'!$A$17:$I$100,9,FALSE))=TRUE,"0",VLOOKUP($C70,'Park City NorAm BA'!$A$17:$I$100,9,FALSE))</f>
        <v>0</v>
      </c>
      <c r="V70" s="21" t="str">
        <f>IF(ISNA(VLOOKUP($C70,'Park City NorAm SS d1'!$A$17:$I$100,9,FALSE))=TRUE,"0",VLOOKUP($C70,'Park City NorAm SS d1'!$A$17:$I$100,9,FALSE))</f>
        <v>0</v>
      </c>
      <c r="W70" s="21" t="str">
        <f>IF(ISNA(VLOOKUP($C70,'Park City NorAm SS d2'!$A$17:$I$100,9,FALSE))=TRUE,"0",VLOOKUP($C70,'Park City NorAm SS d2'!$A$17:$I$100,9,FALSE))</f>
        <v>0</v>
      </c>
      <c r="X70" s="21" t="str">
        <f>IF(ISNA(VLOOKUP($C70,'MSLM CC SS'!$A$17:$I$100,9,FALSE))=TRUE,"0",VLOOKUP($C70,'MSLM CC SS'!$A$17:$I$100,9,FALSE))</f>
        <v>0</v>
      </c>
    </row>
    <row r="71" spans="1:24" ht="16" customHeight="1" x14ac:dyDescent="0.15">
      <c r="A71" s="80" t="s">
        <v>55</v>
      </c>
      <c r="B71" s="80" t="s">
        <v>147</v>
      </c>
      <c r="C71" s="69" t="s">
        <v>96</v>
      </c>
      <c r="D71" s="84">
        <f>IF(ISNA(VLOOKUP($C71,'RPA Caclulations'!$C$6:$K$60,3,FALSE))=TRUE,"0",VLOOKUP($C71,'RPA Caclulations'!$C$6:$K$60,3,FALSE))</f>
        <v>44</v>
      </c>
      <c r="E71" s="21" t="str">
        <f>IF(ISNA(VLOOKUP($C71,'Mt. Sima Canada Cup BA'!$A$17:$I$100,9,FALSE))=TRUE,"0",VLOOKUP($C71,'Mt. Sima Canada Cup BA'!$A$17:$I$100,9,FALSE))</f>
        <v>0</v>
      </c>
      <c r="F71" s="21" t="str">
        <f>IF(ISNA(VLOOKUP($C71,'Mt. Sima Canada Cup SS'!$A$17:$I$100,9,FALSE))=TRUE,"0",VLOOKUP($C71,'Mt. Sima Canada Cup SS'!$A$17:$I$100,9,FALSE))</f>
        <v>0</v>
      </c>
      <c r="G71" s="21">
        <f>IF(ISNA(VLOOKUP($C71,'CF TT Day 1'!$A$17:$I$100,9,FALSE))=TRUE,"0",VLOOKUP($C71,'CF TT Day 1'!$A$17:$I$100,9,FALSE))</f>
        <v>33</v>
      </c>
      <c r="H71" s="21">
        <f>IF(ISNA(VLOOKUP($C71,'CF TT Day 2'!$A$17:$I$100,9,FALSE))=TRUE,"0",VLOOKUP($C71,'CF TT Day 2'!$A$17:$I$100,9,FALSE))</f>
        <v>30</v>
      </c>
      <c r="I71" s="21" t="str">
        <f>IF(ISNA(VLOOKUP($C71,'Mammoth NorAM SS'!$A$17:$I$100,9,FALSE))=TRUE,"0",VLOOKUP($C71,'Mammoth NorAM SS'!$A$17:$I$100,9,FALSE))</f>
        <v>0</v>
      </c>
      <c r="J71" s="21" t="str">
        <f>IF(ISNA(VLOOKUP($C71,'BVSC TT Day 1'!$A$17:$I$100,9,FALSE))=TRUE,"0",VLOOKUP($C71,'BVSC TT Day 1'!$A$17:$I$100,9,FALSE))</f>
        <v>0</v>
      </c>
      <c r="K71" s="21" t="str">
        <f>IF(ISNA(VLOOKUP($C71,'BVSC TT Day 2'!$A$17:$I$100,9,FALSE))=TRUE,"0",VLOOKUP($C71,'BVSC TT Day 2'!$A$17:$I$100,9,FALSE))</f>
        <v>0</v>
      </c>
      <c r="L71" s="21" t="str">
        <f>IF(ISNA(VLOOKUP($C71,'Alpine Groms'!$A$17:$I$100,9,FALSE))=TRUE,"0",VLOOKUP($C71,'Alpine Groms'!$A$17:$I$100,9,FALSE))</f>
        <v>0</v>
      </c>
      <c r="M71" s="21" t="str">
        <f>IF(ISNA(VLOOKUP($C71,'Beaver Groms'!$A$17:$I$100,9,FALSE))=TRUE,"0",VLOOKUP($C71,'Beaver Groms'!$A$17:$I$100,9,FALSE))</f>
        <v>0</v>
      </c>
      <c r="N71" s="21" t="str">
        <f>IF(ISNA(VLOOKUP($C71,'Aspen Open SS'!$A$17:$I$100,9,FALSE))=TRUE,"0",VLOOKUP($C71,'Aspen Open SS'!$A$17:$I$100,9,FALSE))</f>
        <v>0</v>
      </c>
      <c r="O71" s="21" t="str">
        <f>IF(ISNA(VLOOKUP($C71,'Aspen Open BA'!$A$17:$I$100,9,FALSE))=TRUE,"0",VLOOKUP($C71,'Aspen Open BA'!$A$17:$I$100,9,FALSE))</f>
        <v>0</v>
      </c>
      <c r="P71" s="21" t="str">
        <f>IF(ISNA(VLOOKUP($C71,'TT Prov SS'!$A$17:$I$100,9,FALSE))=TRUE,"0",VLOOKUP($C71,'TT Prov SS'!$A$17:$I$100,9,FALSE))</f>
        <v>0</v>
      </c>
      <c r="Q71" s="21" t="str">
        <f>IF(ISNA(VLOOKUP($C71,'TT Prov HP'!$A$17:$I$100,9,FALSE))=TRUE,"0",VLOOKUP($C71,'TT Prov HP'!$A$17:$I$100,9,FALSE))</f>
        <v>0</v>
      </c>
      <c r="R71" s="21" t="str">
        <f>IF(ISNA(VLOOKUP($C71,'Calgary NorAm SS'!$A$17:$I$100,9,FALSE))=TRUE,"0",VLOOKUP($C71,'Calgary NorAm SS'!$A$17:$I$100,9,FALSE))</f>
        <v>0</v>
      </c>
      <c r="S71" s="21" t="str">
        <f>IF(ISNA(VLOOKUP($C71,'Calgary NorAm BA'!$A$17:$I$100,9,FALSE))=TRUE,"0",VLOOKUP($C71,'Calgary NorAm BA'!$A$17:$I$100,9,FALSE))</f>
        <v>0</v>
      </c>
      <c r="T71" s="21" t="str">
        <f>IF(ISNA(VLOOKUP($C71,'Calgary NorAm HP'!$A$17:$I$100,9,FALSE))=TRUE,"0",VLOOKUP($C71,'Calgary NorAm HP'!$A$17:$I$100,9,FALSE))</f>
        <v>0</v>
      </c>
      <c r="U71" s="21" t="str">
        <f>IF(ISNA(VLOOKUP($C71,'Park City NorAm BA'!$A$17:$I$100,9,FALSE))=TRUE,"0",VLOOKUP($C71,'Park City NorAm BA'!$A$17:$I$100,9,FALSE))</f>
        <v>0</v>
      </c>
      <c r="V71" s="21" t="str">
        <f>IF(ISNA(VLOOKUP($C71,'Park City NorAm SS d1'!$A$17:$I$100,9,FALSE))=TRUE,"0",VLOOKUP($C71,'Park City NorAm SS d1'!$A$17:$I$100,9,FALSE))</f>
        <v>0</v>
      </c>
      <c r="W71" s="21" t="str">
        <f>IF(ISNA(VLOOKUP($C71,'Park City NorAm SS d2'!$A$17:$I$100,9,FALSE))=TRUE,"0",VLOOKUP($C71,'Park City NorAm SS d2'!$A$17:$I$100,9,FALSE))</f>
        <v>0</v>
      </c>
      <c r="X71" s="21" t="str">
        <f>IF(ISNA(VLOOKUP($C71,'MSLM CC SS'!$A$17:$I$100,9,FALSE))=TRUE,"0",VLOOKUP($C71,'MSLM CC SS'!$A$17:$I$100,9,FALSE))</f>
        <v>0</v>
      </c>
    </row>
    <row r="72" spans="1:24" ht="16" customHeight="1" x14ac:dyDescent="0.15">
      <c r="A72" s="80" t="s">
        <v>44</v>
      </c>
      <c r="B72" s="80" t="s">
        <v>149</v>
      </c>
      <c r="C72" s="70" t="s">
        <v>197</v>
      </c>
      <c r="D72" s="84" t="str">
        <f>IF(ISNA(VLOOKUP($C72,'RPA Caclulations'!$C$6:$K$60,3,FALSE))=TRUE,"0",VLOOKUP($C72,'RPA Caclulations'!$C$6:$K$60,3,FALSE))</f>
        <v>0</v>
      </c>
      <c r="E72" s="21" t="str">
        <f>IF(ISNA(VLOOKUP($C72,'Mt. Sima Canada Cup BA'!$A$17:$I$100,9,FALSE))=TRUE,"0",VLOOKUP($C72,'Mt. Sima Canada Cup BA'!$A$17:$I$100,9,FALSE))</f>
        <v>0</v>
      </c>
      <c r="F72" s="21" t="str">
        <f>IF(ISNA(VLOOKUP($C72,'Mt. Sima Canada Cup SS'!$A$17:$I$100,9,FALSE))=TRUE,"0",VLOOKUP($C72,'Mt. Sima Canada Cup SS'!$A$17:$I$100,9,FALSE))</f>
        <v>0</v>
      </c>
      <c r="G72" s="21" t="str">
        <f>IF(ISNA(VLOOKUP($C72,'CF TT Day 1'!$A$17:$I$100,9,FALSE))=TRUE,"0",VLOOKUP($C72,'CF TT Day 1'!$A$17:$I$100,9,FALSE))</f>
        <v>0</v>
      </c>
      <c r="H72" s="21" t="str">
        <f>IF(ISNA(VLOOKUP($C72,'CF TT Day 2'!$A$17:$I$100,9,FALSE))=TRUE,"0",VLOOKUP($C72,'CF TT Day 2'!$A$17:$I$100,9,FALSE))</f>
        <v>0</v>
      </c>
      <c r="I72" s="21" t="str">
        <f>IF(ISNA(VLOOKUP($C72,'Mammoth NorAM SS'!$A$17:$I$100,9,FALSE))=TRUE,"0",VLOOKUP($C72,'Mammoth NorAM SS'!$A$17:$I$100,9,FALSE))</f>
        <v>0</v>
      </c>
      <c r="J72" s="21" t="str">
        <f>IF(ISNA(VLOOKUP($C72,'BVSC TT Day 1'!$A$17:$I$100,9,FALSE))=TRUE,"0",VLOOKUP($C72,'BVSC TT Day 1'!$A$17:$I$100,9,FALSE))</f>
        <v>0</v>
      </c>
      <c r="K72" s="21" t="str">
        <f>IF(ISNA(VLOOKUP($C72,'BVSC TT Day 2'!$A$17:$I$100,9,FALSE))=TRUE,"0",VLOOKUP($C72,'BVSC TT Day 2'!$A$17:$I$100,9,FALSE))</f>
        <v>0</v>
      </c>
      <c r="L72" s="21" t="str">
        <f>IF(ISNA(VLOOKUP($C72,'Alpine Groms'!$A$17:$I$100,9,FALSE))=TRUE,"0",VLOOKUP($C72,'Alpine Groms'!$A$17:$I$100,9,FALSE))</f>
        <v>0</v>
      </c>
      <c r="M72" s="21" t="str">
        <f>IF(ISNA(VLOOKUP($C72,'Beaver Groms'!$A$17:$I$100,9,FALSE))=TRUE,"0",VLOOKUP($C72,'Beaver Groms'!$A$17:$I$100,9,FALSE))</f>
        <v>0</v>
      </c>
      <c r="N72" s="21" t="str">
        <f>IF(ISNA(VLOOKUP($C72,'Aspen Open SS'!$A$17:$I$100,9,FALSE))=TRUE,"0",VLOOKUP($C72,'Aspen Open SS'!$A$17:$I$100,9,FALSE))</f>
        <v>0</v>
      </c>
      <c r="O72" s="21" t="str">
        <f>IF(ISNA(VLOOKUP($C72,'Aspen Open BA'!$A$17:$I$100,9,FALSE))=TRUE,"0",VLOOKUP($C72,'Aspen Open BA'!$A$17:$I$100,9,FALSE))</f>
        <v>0</v>
      </c>
      <c r="P72" s="21">
        <f>IF(ISNA(VLOOKUP($C72,'TT Prov SS'!$A$17:$I$100,9,FALSE))=TRUE,"0",VLOOKUP($C72,'TT Prov SS'!$A$17:$I$100,9,FALSE))</f>
        <v>23</v>
      </c>
      <c r="Q72" s="21" t="str">
        <f>IF(ISNA(VLOOKUP($C72,'TT Prov HP'!$A$17:$I$100,9,FALSE))=TRUE,"0",VLOOKUP($C72,'TT Prov HP'!$A$17:$I$100,9,FALSE))</f>
        <v>0</v>
      </c>
      <c r="R72" s="21" t="str">
        <f>IF(ISNA(VLOOKUP($C72,'Calgary NorAm SS'!$A$17:$I$100,9,FALSE))=TRUE,"0",VLOOKUP($C72,'Calgary NorAm SS'!$A$17:$I$100,9,FALSE))</f>
        <v>0</v>
      </c>
      <c r="S72" s="21" t="str">
        <f>IF(ISNA(VLOOKUP($C72,'Calgary NorAm BA'!$A$17:$I$100,9,FALSE))=TRUE,"0",VLOOKUP($C72,'Calgary NorAm BA'!$A$17:$I$100,9,FALSE))</f>
        <v>0</v>
      </c>
      <c r="T72" s="21" t="str">
        <f>IF(ISNA(VLOOKUP($C72,'Calgary NorAm HP'!$A$17:$I$100,9,FALSE))=TRUE,"0",VLOOKUP($C72,'Calgary NorAm HP'!$A$17:$I$100,9,FALSE))</f>
        <v>0</v>
      </c>
      <c r="U72" s="21" t="str">
        <f>IF(ISNA(VLOOKUP($C72,'Park City NorAm BA'!$A$17:$I$100,9,FALSE))=TRUE,"0",VLOOKUP($C72,'Park City NorAm BA'!$A$17:$I$100,9,FALSE))</f>
        <v>0</v>
      </c>
      <c r="V72" s="21" t="str">
        <f>IF(ISNA(VLOOKUP($C72,'Park City NorAm SS d1'!$A$17:$I$100,9,FALSE))=TRUE,"0",VLOOKUP($C72,'Park City NorAm SS d1'!$A$17:$I$100,9,FALSE))</f>
        <v>0</v>
      </c>
      <c r="W72" s="21" t="str">
        <f>IF(ISNA(VLOOKUP($C72,'Park City NorAm SS d2'!$A$17:$I$100,9,FALSE))=TRUE,"0",VLOOKUP($C72,'Park City NorAm SS d2'!$A$17:$I$100,9,FALSE))</f>
        <v>0</v>
      </c>
      <c r="X72" s="21" t="str">
        <f>IF(ISNA(VLOOKUP($C72,'MSLM CC SS'!$A$17:$I$100,9,FALSE))=TRUE,"0",VLOOKUP($C72,'MSLM CC SS'!$A$17:$I$100,9,FALSE))</f>
        <v>0</v>
      </c>
    </row>
    <row r="73" spans="1:24" ht="16" customHeight="1" x14ac:dyDescent="0.15">
      <c r="A73" s="80" t="s">
        <v>133</v>
      </c>
      <c r="B73" s="80" t="s">
        <v>148</v>
      </c>
      <c r="C73" s="69" t="s">
        <v>138</v>
      </c>
      <c r="D73" s="84" t="str">
        <f>IF(ISNA(VLOOKUP($C73,'RPA Caclulations'!$C$6:$K$60,3,FALSE))=TRUE,"0",VLOOKUP($C73,'RPA Caclulations'!$C$6:$K$60,3,FALSE))</f>
        <v>0</v>
      </c>
      <c r="E73" s="21" t="str">
        <f>IF(ISNA(VLOOKUP($C73,'Mt. Sima Canada Cup BA'!$A$17:$I$100,9,FALSE))=TRUE,"0",VLOOKUP($C73,'Mt. Sima Canada Cup BA'!$A$17:$I$100,9,FALSE))</f>
        <v>0</v>
      </c>
      <c r="F73" s="21" t="str">
        <f>IF(ISNA(VLOOKUP($C73,'Mt. Sima Canada Cup SS'!$A$17:$I$100,9,FALSE))=TRUE,"0",VLOOKUP($C73,'Mt. Sima Canada Cup SS'!$A$17:$I$100,9,FALSE))</f>
        <v>0</v>
      </c>
      <c r="G73" s="21" t="str">
        <f>IF(ISNA(VLOOKUP($C73,'CF TT Day 1'!$A$17:$I$100,9,FALSE))=TRUE,"0",VLOOKUP($C73,'CF TT Day 1'!$A$17:$I$100,9,FALSE))</f>
        <v>0</v>
      </c>
      <c r="H73" s="21" t="str">
        <f>IF(ISNA(VLOOKUP($C73,'CF TT Day 2'!$A$17:$I$100,9,FALSE))=TRUE,"0",VLOOKUP($C73,'CF TT Day 2'!$A$17:$I$100,9,FALSE))</f>
        <v>0</v>
      </c>
      <c r="I73" s="21" t="str">
        <f>IF(ISNA(VLOOKUP($C73,'Mammoth NorAM SS'!$A$17:$I$100,9,FALSE))=TRUE,"0",VLOOKUP($C73,'Mammoth NorAM SS'!$A$17:$I$100,9,FALSE))</f>
        <v>0</v>
      </c>
      <c r="J73" s="21">
        <f>IF(ISNA(VLOOKUP($C73,'BVSC TT Day 1'!$A$17:$I$100,9,FALSE))=TRUE,"0",VLOOKUP($C73,'BVSC TT Day 1'!$A$17:$I$100,9,FALSE))</f>
        <v>43</v>
      </c>
      <c r="K73" s="21" t="str">
        <f>IF(ISNA(VLOOKUP($C73,'BVSC TT Day 2'!$A$17:$I$100,9,FALSE))=TRUE,"0",VLOOKUP($C73,'BVSC TT Day 2'!$A$17:$I$100,9,FALSE))</f>
        <v>0</v>
      </c>
      <c r="L73" s="21">
        <f>IF(ISNA(VLOOKUP($C73,'Alpine Groms'!$A$17:$I$100,9,FALSE))=TRUE,"0",VLOOKUP($C73,'Alpine Groms'!$A$17:$I$100,9,FALSE))</f>
        <v>0</v>
      </c>
      <c r="M73" s="21">
        <f>IF(ISNA(VLOOKUP($C73,'Beaver Groms'!$A$17:$I$100,9,FALSE))=TRUE,"0",VLOOKUP($C73,'Beaver Groms'!$A$17:$I$100,9,FALSE))</f>
        <v>0</v>
      </c>
      <c r="N73" s="21" t="str">
        <f>IF(ISNA(VLOOKUP($C73,'Aspen Open SS'!$A$17:$I$100,9,FALSE))=TRUE,"0",VLOOKUP($C73,'Aspen Open SS'!$A$17:$I$100,9,FALSE))</f>
        <v>0</v>
      </c>
      <c r="O73" s="21" t="str">
        <f>IF(ISNA(VLOOKUP($C73,'Aspen Open BA'!$A$17:$I$100,9,FALSE))=TRUE,"0",VLOOKUP($C73,'Aspen Open BA'!$A$17:$I$100,9,FALSE))</f>
        <v>0</v>
      </c>
      <c r="P73" s="21" t="str">
        <f>IF(ISNA(VLOOKUP($C73,'TT Prov SS'!$A$17:$I$100,9,FALSE))=TRUE,"0",VLOOKUP($C73,'TT Prov SS'!$A$17:$I$100,9,FALSE))</f>
        <v>0</v>
      </c>
      <c r="Q73" s="21" t="str">
        <f>IF(ISNA(VLOOKUP($C73,'TT Prov HP'!$A$17:$I$100,9,FALSE))=TRUE,"0",VLOOKUP($C73,'TT Prov HP'!$A$17:$I$100,9,FALSE))</f>
        <v>0</v>
      </c>
      <c r="R73" s="21" t="str">
        <f>IF(ISNA(VLOOKUP($C73,'Calgary NorAm SS'!$A$17:$I$100,9,FALSE))=TRUE,"0",VLOOKUP($C73,'Calgary NorAm SS'!$A$17:$I$100,9,FALSE))</f>
        <v>0</v>
      </c>
      <c r="S73" s="21" t="str">
        <f>IF(ISNA(VLOOKUP($C73,'Calgary NorAm BA'!$A$17:$I$100,9,FALSE))=TRUE,"0",VLOOKUP($C73,'Calgary NorAm BA'!$A$17:$I$100,9,FALSE))</f>
        <v>0</v>
      </c>
      <c r="T73" s="21" t="str">
        <f>IF(ISNA(VLOOKUP($C73,'Calgary NorAm HP'!$A$17:$I$100,9,FALSE))=TRUE,"0",VLOOKUP($C73,'Calgary NorAm HP'!$A$17:$I$100,9,FALSE))</f>
        <v>0</v>
      </c>
      <c r="U73" s="21" t="str">
        <f>IF(ISNA(VLOOKUP($C73,'Park City NorAm BA'!$A$17:$I$100,9,FALSE))=TRUE,"0",VLOOKUP($C73,'Park City NorAm BA'!$A$17:$I$100,9,FALSE))</f>
        <v>0</v>
      </c>
      <c r="V73" s="21" t="str">
        <f>IF(ISNA(VLOOKUP($C73,'Park City NorAm SS d1'!$A$17:$I$100,9,FALSE))=TRUE,"0",VLOOKUP($C73,'Park City NorAm SS d1'!$A$17:$I$100,9,FALSE))</f>
        <v>0</v>
      </c>
      <c r="W73" s="21" t="str">
        <f>IF(ISNA(VLOOKUP($C73,'Park City NorAm SS d2'!$A$17:$I$100,9,FALSE))=TRUE,"0",VLOOKUP($C73,'Park City NorAm SS d2'!$A$17:$I$100,9,FALSE))</f>
        <v>0</v>
      </c>
      <c r="X73" s="21" t="str">
        <f>IF(ISNA(VLOOKUP($C73,'MSLM CC SS'!$A$17:$I$100,9,FALSE))=TRUE,"0",VLOOKUP($C73,'MSLM CC SS'!$A$17:$I$100,9,FALSE))</f>
        <v>0</v>
      </c>
    </row>
    <row r="74" spans="1:24" ht="16" customHeight="1" x14ac:dyDescent="0.15">
      <c r="A74" s="80" t="s">
        <v>55</v>
      </c>
      <c r="B74" s="80" t="s">
        <v>148</v>
      </c>
      <c r="C74" s="69" t="s">
        <v>88</v>
      </c>
      <c r="D74" s="84">
        <f>IF(ISNA(VLOOKUP($C74,'RPA Caclulations'!$C$6:$K$60,3,FALSE))=TRUE,"0",VLOOKUP($C74,'RPA Caclulations'!$C$6:$K$60,3,FALSE))</f>
        <v>45</v>
      </c>
      <c r="E74" s="21" t="str">
        <f>IF(ISNA(VLOOKUP($C74,'Mt. Sima Canada Cup BA'!$A$17:$I$100,9,FALSE))=TRUE,"0",VLOOKUP($C74,'Mt. Sima Canada Cup BA'!$A$17:$I$100,9,FALSE))</f>
        <v>0</v>
      </c>
      <c r="F74" s="21" t="str">
        <f>IF(ISNA(VLOOKUP($C74,'Mt. Sima Canada Cup SS'!$A$17:$I$100,9,FALSE))=TRUE,"0",VLOOKUP($C74,'Mt. Sima Canada Cup SS'!$A$17:$I$100,9,FALSE))</f>
        <v>0</v>
      </c>
      <c r="G74" s="21">
        <f>IF(ISNA(VLOOKUP($C74,'CF TT Day 1'!$A$17:$I$100,9,FALSE))=TRUE,"0",VLOOKUP($C74,'CF TT Day 1'!$A$17:$I$100,9,FALSE))</f>
        <v>25</v>
      </c>
      <c r="H74" s="21" t="str">
        <f>IF(ISNA(VLOOKUP($C74,'CF TT Day 2'!$A$17:$I$100,9,FALSE))=TRUE,"0",VLOOKUP($C74,'CF TT Day 2'!$A$17:$I$100,9,FALSE))</f>
        <v>0</v>
      </c>
      <c r="I74" s="21" t="str">
        <f>IF(ISNA(VLOOKUP($C74,'Mammoth NorAM SS'!$A$17:$I$100,9,FALSE))=TRUE,"0",VLOOKUP($C74,'Mammoth NorAM SS'!$A$17:$I$100,9,FALSE))</f>
        <v>0</v>
      </c>
      <c r="J74" s="21" t="str">
        <f>IF(ISNA(VLOOKUP($C74,'BVSC TT Day 1'!$A$17:$I$100,9,FALSE))=TRUE,"0",VLOOKUP($C74,'BVSC TT Day 1'!$A$17:$I$100,9,FALSE))</f>
        <v>0</v>
      </c>
      <c r="K74" s="21" t="str">
        <f>IF(ISNA(VLOOKUP($C74,'BVSC TT Day 2'!$A$17:$I$100,9,FALSE))=TRUE,"0",VLOOKUP($C74,'BVSC TT Day 2'!$A$17:$I$100,9,FALSE))</f>
        <v>0</v>
      </c>
      <c r="L74" s="21" t="str">
        <f>IF(ISNA(VLOOKUP($C74,'Alpine Groms'!$A$17:$I$100,9,FALSE))=TRUE,"0",VLOOKUP($C74,'Alpine Groms'!$A$17:$I$100,9,FALSE))</f>
        <v>0</v>
      </c>
      <c r="M74" s="21" t="str">
        <f>IF(ISNA(VLOOKUP($C74,'Beaver Groms'!$A$17:$I$100,9,FALSE))=TRUE,"0",VLOOKUP($C74,'Beaver Groms'!$A$17:$I$100,9,FALSE))</f>
        <v>0</v>
      </c>
      <c r="N74" s="21" t="str">
        <f>IF(ISNA(VLOOKUP($C74,'Aspen Open SS'!$A$17:$I$100,9,FALSE))=TRUE,"0",VLOOKUP($C74,'Aspen Open SS'!$A$17:$I$100,9,FALSE))</f>
        <v>0</v>
      </c>
      <c r="O74" s="21" t="str">
        <f>IF(ISNA(VLOOKUP($C74,'Aspen Open BA'!$A$17:$I$100,9,FALSE))=TRUE,"0",VLOOKUP($C74,'Aspen Open BA'!$A$17:$I$100,9,FALSE))</f>
        <v>0</v>
      </c>
      <c r="P74" s="21" t="str">
        <f>IF(ISNA(VLOOKUP($C74,'TT Prov SS'!$A$17:$I$100,9,FALSE))=TRUE,"0",VLOOKUP($C74,'TT Prov SS'!$A$17:$I$100,9,FALSE))</f>
        <v>0</v>
      </c>
      <c r="Q74" s="21" t="str">
        <f>IF(ISNA(VLOOKUP($C74,'TT Prov HP'!$A$17:$I$100,9,FALSE))=TRUE,"0",VLOOKUP($C74,'TT Prov HP'!$A$17:$I$100,9,FALSE))</f>
        <v>0</v>
      </c>
      <c r="R74" s="21" t="str">
        <f>IF(ISNA(VLOOKUP($C74,'Calgary NorAm SS'!$A$17:$I$100,9,FALSE))=TRUE,"0",VLOOKUP($C74,'Calgary NorAm SS'!$A$17:$I$100,9,FALSE))</f>
        <v>0</v>
      </c>
      <c r="S74" s="21" t="str">
        <f>IF(ISNA(VLOOKUP($C74,'Calgary NorAm BA'!$A$17:$I$100,9,FALSE))=TRUE,"0",VLOOKUP($C74,'Calgary NorAm BA'!$A$17:$I$100,9,FALSE))</f>
        <v>0</v>
      </c>
      <c r="T74" s="21" t="str">
        <f>IF(ISNA(VLOOKUP($C74,'Calgary NorAm HP'!$A$17:$I$100,9,FALSE))=TRUE,"0",VLOOKUP($C74,'Calgary NorAm HP'!$A$17:$I$100,9,FALSE))</f>
        <v>0</v>
      </c>
      <c r="U74" s="21" t="str">
        <f>IF(ISNA(VLOOKUP($C74,'Park City NorAm BA'!$A$17:$I$100,9,FALSE))=TRUE,"0",VLOOKUP($C74,'Park City NorAm BA'!$A$17:$I$100,9,FALSE))</f>
        <v>0</v>
      </c>
      <c r="V74" s="21" t="str">
        <f>IF(ISNA(VLOOKUP($C74,'Park City NorAm SS d1'!$A$17:$I$100,9,FALSE))=TRUE,"0",VLOOKUP($C74,'Park City NorAm SS d1'!$A$17:$I$100,9,FALSE))</f>
        <v>0</v>
      </c>
      <c r="W74" s="21" t="str">
        <f>IF(ISNA(VLOOKUP($C74,'Park City NorAm SS d2'!$A$17:$I$100,9,FALSE))=TRUE,"0",VLOOKUP($C74,'Park City NorAm SS d2'!$A$17:$I$100,9,FALSE))</f>
        <v>0</v>
      </c>
      <c r="X74" s="21" t="str">
        <f>IF(ISNA(VLOOKUP($C74,'MSLM CC SS'!$A$17:$I$100,9,FALSE))=TRUE,"0",VLOOKUP($C74,'MSLM CC SS'!$A$17:$I$100,9,FALSE))</f>
        <v>0</v>
      </c>
    </row>
    <row r="75" spans="1:24" ht="16" customHeight="1" x14ac:dyDescent="0.15">
      <c r="A75" s="80" t="s">
        <v>55</v>
      </c>
      <c r="B75" s="80" t="s">
        <v>148</v>
      </c>
      <c r="C75" s="69" t="s">
        <v>95</v>
      </c>
      <c r="D75" s="84">
        <f>IF(ISNA(VLOOKUP($C75,'RPA Caclulations'!$C$6:$K$60,3,FALSE))=TRUE,"0",VLOOKUP($C75,'RPA Caclulations'!$C$6:$K$60,3,FALSE))</f>
        <v>41</v>
      </c>
      <c r="E75" s="21" t="str">
        <f>IF(ISNA(VLOOKUP($C75,'Mt. Sima Canada Cup BA'!$A$17:$I$100,9,FALSE))=TRUE,"0",VLOOKUP($C75,'Mt. Sima Canada Cup BA'!$A$17:$I$100,9,FALSE))</f>
        <v>0</v>
      </c>
      <c r="F75" s="21" t="str">
        <f>IF(ISNA(VLOOKUP($C75,'Mt. Sima Canada Cup SS'!$A$17:$I$100,9,FALSE))=TRUE,"0",VLOOKUP($C75,'Mt. Sima Canada Cup SS'!$A$17:$I$100,9,FALSE))</f>
        <v>0</v>
      </c>
      <c r="G75" s="21">
        <f>IF(ISNA(VLOOKUP($C75,'CF TT Day 1'!$A$17:$I$100,9,FALSE))=TRUE,"0",VLOOKUP($C75,'CF TT Day 1'!$A$17:$I$100,9,FALSE))</f>
        <v>32</v>
      </c>
      <c r="H75" s="21">
        <f>IF(ISNA(VLOOKUP($C75,'CF TT Day 2'!$A$17:$I$100,9,FALSE))=TRUE,"0",VLOOKUP($C75,'CF TT Day 2'!$A$17:$I$100,9,FALSE))</f>
        <v>36</v>
      </c>
      <c r="I75" s="21" t="str">
        <f>IF(ISNA(VLOOKUP($C75,'Mammoth NorAM SS'!$A$17:$I$100,9,FALSE))=TRUE,"0",VLOOKUP($C75,'Mammoth NorAM SS'!$A$17:$I$100,9,FALSE))</f>
        <v>0</v>
      </c>
      <c r="J75" s="21" t="str">
        <f>IF(ISNA(VLOOKUP($C75,'BVSC TT Day 1'!$A$17:$I$100,9,FALSE))=TRUE,"0",VLOOKUP($C75,'BVSC TT Day 1'!$A$17:$I$100,9,FALSE))</f>
        <v>0</v>
      </c>
      <c r="K75" s="21" t="str">
        <f>IF(ISNA(VLOOKUP($C75,'BVSC TT Day 2'!$A$17:$I$100,9,FALSE))=TRUE,"0",VLOOKUP($C75,'BVSC TT Day 2'!$A$17:$I$100,9,FALSE))</f>
        <v>0</v>
      </c>
      <c r="L75" s="21" t="str">
        <f>IF(ISNA(VLOOKUP($C75,'Alpine Groms'!$A$17:$I$100,9,FALSE))=TRUE,"0",VLOOKUP($C75,'Alpine Groms'!$A$17:$I$100,9,FALSE))</f>
        <v>0</v>
      </c>
      <c r="M75" s="21" t="str">
        <f>IF(ISNA(VLOOKUP($C75,'Beaver Groms'!$A$17:$I$100,9,FALSE))=TRUE,"0",VLOOKUP($C75,'Beaver Groms'!$A$17:$I$100,9,FALSE))</f>
        <v>0</v>
      </c>
      <c r="N75" s="21" t="str">
        <f>IF(ISNA(VLOOKUP($C75,'Aspen Open SS'!$A$17:$I$100,9,FALSE))=TRUE,"0",VLOOKUP($C75,'Aspen Open SS'!$A$17:$I$100,9,FALSE))</f>
        <v>0</v>
      </c>
      <c r="O75" s="21" t="str">
        <f>IF(ISNA(VLOOKUP($C75,'Aspen Open BA'!$A$17:$I$100,9,FALSE))=TRUE,"0",VLOOKUP($C75,'Aspen Open BA'!$A$17:$I$100,9,FALSE))</f>
        <v>0</v>
      </c>
      <c r="P75" s="21" t="str">
        <f>IF(ISNA(VLOOKUP($C75,'TT Prov SS'!$A$17:$I$100,9,FALSE))=TRUE,"0",VLOOKUP($C75,'TT Prov SS'!$A$17:$I$100,9,FALSE))</f>
        <v>0</v>
      </c>
      <c r="Q75" s="21" t="str">
        <f>IF(ISNA(VLOOKUP($C75,'TT Prov HP'!$A$17:$I$100,9,FALSE))=TRUE,"0",VLOOKUP($C75,'TT Prov HP'!$A$17:$I$100,9,FALSE))</f>
        <v>0</v>
      </c>
      <c r="R75" s="21" t="str">
        <f>IF(ISNA(VLOOKUP($C75,'Calgary NorAm SS'!$A$17:$I$100,9,FALSE))=TRUE,"0",VLOOKUP($C75,'Calgary NorAm SS'!$A$17:$I$100,9,FALSE))</f>
        <v>0</v>
      </c>
      <c r="S75" s="21" t="str">
        <f>IF(ISNA(VLOOKUP($C75,'Calgary NorAm BA'!$A$17:$I$100,9,FALSE))=TRUE,"0",VLOOKUP($C75,'Calgary NorAm BA'!$A$17:$I$100,9,FALSE))</f>
        <v>0</v>
      </c>
      <c r="T75" s="21" t="str">
        <f>IF(ISNA(VLOOKUP($C75,'Calgary NorAm HP'!$A$17:$I$100,9,FALSE))=TRUE,"0",VLOOKUP($C75,'Calgary NorAm HP'!$A$17:$I$100,9,FALSE))</f>
        <v>0</v>
      </c>
      <c r="U75" s="21" t="str">
        <f>IF(ISNA(VLOOKUP($C75,'Park City NorAm BA'!$A$17:$I$100,9,FALSE))=TRUE,"0",VLOOKUP($C75,'Park City NorAm BA'!$A$17:$I$100,9,FALSE))</f>
        <v>0</v>
      </c>
      <c r="V75" s="21" t="str">
        <f>IF(ISNA(VLOOKUP($C75,'Park City NorAm SS d1'!$A$17:$I$100,9,FALSE))=TRUE,"0",VLOOKUP($C75,'Park City NorAm SS d1'!$A$17:$I$100,9,FALSE))</f>
        <v>0</v>
      </c>
      <c r="W75" s="21" t="str">
        <f>IF(ISNA(VLOOKUP($C75,'Park City NorAm SS d2'!$A$17:$I$100,9,FALSE))=TRUE,"0",VLOOKUP($C75,'Park City NorAm SS d2'!$A$17:$I$100,9,FALSE))</f>
        <v>0</v>
      </c>
      <c r="X75" s="21" t="str">
        <f>IF(ISNA(VLOOKUP($C75,'MSLM CC SS'!$A$17:$I$100,9,FALSE))=TRUE,"0",VLOOKUP($C75,'MSLM CC SS'!$A$17:$I$100,9,FALSE))</f>
        <v>0</v>
      </c>
    </row>
    <row r="76" spans="1:24" ht="16" customHeight="1" x14ac:dyDescent="0.15">
      <c r="A76" s="80" t="s">
        <v>44</v>
      </c>
      <c r="B76" s="80" t="s">
        <v>147</v>
      </c>
      <c r="C76" s="70" t="s">
        <v>201</v>
      </c>
      <c r="D76" s="84">
        <f>IF(ISNA(VLOOKUP($C76,'RPA Caclulations'!$C$6:$K$60,3,FALSE))=TRUE,"0",VLOOKUP($C76,'RPA Caclulations'!$C$6:$K$60,3,FALSE))</f>
        <v>47</v>
      </c>
      <c r="E76" s="21" t="str">
        <f>IF(ISNA(VLOOKUP($C76,'Mt. Sima Canada Cup BA'!$A$17:$I$100,9,FALSE))=TRUE,"0",VLOOKUP($C76,'Mt. Sima Canada Cup BA'!$A$17:$I$100,9,FALSE))</f>
        <v>0</v>
      </c>
      <c r="F76" s="21" t="str">
        <f>IF(ISNA(VLOOKUP($C76,'Mt. Sima Canada Cup SS'!$A$17:$I$100,9,FALSE))=TRUE,"0",VLOOKUP($C76,'Mt. Sima Canada Cup SS'!$A$17:$I$100,9,FALSE))</f>
        <v>0</v>
      </c>
      <c r="G76" s="21" t="str">
        <f>IF(ISNA(VLOOKUP($C76,'CF TT Day 1'!$A$17:$I$100,9,FALSE))=TRUE,"0",VLOOKUP($C76,'CF TT Day 1'!$A$17:$I$100,9,FALSE))</f>
        <v>0</v>
      </c>
      <c r="H76" s="21" t="str">
        <f>IF(ISNA(VLOOKUP($C76,'CF TT Day 2'!$A$17:$I$100,9,FALSE))=TRUE,"0",VLOOKUP($C76,'CF TT Day 2'!$A$17:$I$100,9,FALSE))</f>
        <v>0</v>
      </c>
      <c r="I76" s="21" t="str">
        <f>IF(ISNA(VLOOKUP($C76,'Mammoth NorAM SS'!$A$17:$I$100,9,FALSE))=TRUE,"0",VLOOKUP($C76,'Mammoth NorAM SS'!$A$17:$I$100,9,FALSE))</f>
        <v>0</v>
      </c>
      <c r="J76" s="21" t="str">
        <f>IF(ISNA(VLOOKUP($C76,'BVSC TT Day 1'!$A$17:$I$100,9,FALSE))=TRUE,"0",VLOOKUP($C76,'BVSC TT Day 1'!$A$17:$I$100,9,FALSE))</f>
        <v>0</v>
      </c>
      <c r="K76" s="21" t="str">
        <f>IF(ISNA(VLOOKUP($C76,'BVSC TT Day 2'!$A$17:$I$100,9,FALSE))=TRUE,"0",VLOOKUP($C76,'BVSC TT Day 2'!$A$17:$I$100,9,FALSE))</f>
        <v>0</v>
      </c>
      <c r="L76" s="21" t="str">
        <f>IF(ISNA(VLOOKUP($C76,'Alpine Groms'!$A$17:$I$100,9,FALSE))=TRUE,"0",VLOOKUP($C76,'Alpine Groms'!$A$17:$I$100,9,FALSE))</f>
        <v>0</v>
      </c>
      <c r="M76" s="21" t="str">
        <f>IF(ISNA(VLOOKUP($C76,'Beaver Groms'!$A$17:$I$100,9,FALSE))=TRUE,"0",VLOOKUP($C76,'Beaver Groms'!$A$17:$I$100,9,FALSE))</f>
        <v>0</v>
      </c>
      <c r="N76" s="21" t="str">
        <f>IF(ISNA(VLOOKUP($C76,'Aspen Open SS'!$A$17:$I$100,9,FALSE))=TRUE,"0",VLOOKUP($C76,'Aspen Open SS'!$A$17:$I$100,9,FALSE))</f>
        <v>0</v>
      </c>
      <c r="O76" s="21" t="str">
        <f>IF(ISNA(VLOOKUP($C76,'Aspen Open BA'!$A$17:$I$100,9,FALSE))=TRUE,"0",VLOOKUP($C76,'Aspen Open BA'!$A$17:$I$100,9,FALSE))</f>
        <v>0</v>
      </c>
      <c r="P76" s="21">
        <f>IF(ISNA(VLOOKUP($C76,'TT Prov SS'!$A$17:$I$100,9,FALSE))=TRUE,"0",VLOOKUP($C76,'TT Prov SS'!$A$17:$I$100,9,FALSE))</f>
        <v>29</v>
      </c>
      <c r="Q76" s="21" t="str">
        <f>IF(ISNA(VLOOKUP($C76,'TT Prov HP'!$A$17:$I$100,9,FALSE))=TRUE,"0",VLOOKUP($C76,'TT Prov HP'!$A$17:$I$100,9,FALSE))</f>
        <v>0</v>
      </c>
      <c r="R76" s="21" t="str">
        <f>IF(ISNA(VLOOKUP($C76,'Calgary NorAm SS'!$A$17:$I$100,9,FALSE))=TRUE,"0",VLOOKUP($C76,'Calgary NorAm SS'!$A$17:$I$100,9,FALSE))</f>
        <v>0</v>
      </c>
      <c r="S76" s="21" t="str">
        <f>IF(ISNA(VLOOKUP($C76,'Calgary NorAm BA'!$A$17:$I$100,9,FALSE))=TRUE,"0",VLOOKUP($C76,'Calgary NorAm BA'!$A$17:$I$100,9,FALSE))</f>
        <v>0</v>
      </c>
      <c r="T76" s="21" t="str">
        <f>IF(ISNA(VLOOKUP($C76,'Calgary NorAm HP'!$A$17:$I$100,9,FALSE))=TRUE,"0",VLOOKUP($C76,'Calgary NorAm HP'!$A$17:$I$100,9,FALSE))</f>
        <v>0</v>
      </c>
      <c r="U76" s="21" t="str">
        <f>IF(ISNA(VLOOKUP($C76,'Park City NorAm BA'!$A$17:$I$100,9,FALSE))=TRUE,"0",VLOOKUP($C76,'Park City NorAm BA'!$A$17:$I$100,9,FALSE))</f>
        <v>0</v>
      </c>
      <c r="V76" s="21" t="str">
        <f>IF(ISNA(VLOOKUP($C76,'Park City NorAm SS d1'!$A$17:$I$100,9,FALSE))=TRUE,"0",VLOOKUP($C76,'Park City NorAm SS d1'!$A$17:$I$100,9,FALSE))</f>
        <v>0</v>
      </c>
      <c r="W76" s="21" t="str">
        <f>IF(ISNA(VLOOKUP($C76,'Park City NorAm SS d2'!$A$17:$I$100,9,FALSE))=TRUE,"0",VLOOKUP($C76,'Park City NorAm SS d2'!$A$17:$I$100,9,FALSE))</f>
        <v>0</v>
      </c>
      <c r="X76" s="21" t="str">
        <f>IF(ISNA(VLOOKUP($C76,'MSLM CC SS'!$A$17:$I$100,9,FALSE))=TRUE,"0",VLOOKUP($C76,'MSLM CC SS'!$A$17:$I$100,9,FALSE))</f>
        <v>0</v>
      </c>
    </row>
    <row r="77" spans="1:24" ht="16" customHeight="1" x14ac:dyDescent="0.15">
      <c r="A77" s="80" t="s">
        <v>133</v>
      </c>
      <c r="B77" s="80" t="s">
        <v>150</v>
      </c>
      <c r="C77" s="69" t="s">
        <v>136</v>
      </c>
      <c r="D77" s="84" t="str">
        <f>IF(ISNA(VLOOKUP($C77,'RPA Caclulations'!$C$6:$K$60,3,FALSE))=TRUE,"0",VLOOKUP($C77,'RPA Caclulations'!$C$6:$K$60,3,FALSE))</f>
        <v>0</v>
      </c>
      <c r="E77" s="21" t="str">
        <f>IF(ISNA(VLOOKUP($C77,'Mt. Sima Canada Cup BA'!$A$17:$I$100,9,FALSE))=TRUE,"0",VLOOKUP($C77,'Mt. Sima Canada Cup BA'!$A$17:$I$100,9,FALSE))</f>
        <v>0</v>
      </c>
      <c r="F77" s="21" t="str">
        <f>IF(ISNA(VLOOKUP($C77,'Mt. Sima Canada Cup SS'!$A$17:$I$100,9,FALSE))=TRUE,"0",VLOOKUP($C77,'Mt. Sima Canada Cup SS'!$A$17:$I$100,9,FALSE))</f>
        <v>0</v>
      </c>
      <c r="G77" s="21" t="str">
        <f>IF(ISNA(VLOOKUP($C77,'CF TT Day 1'!$A$17:$I$100,9,FALSE))=TRUE,"0",VLOOKUP($C77,'CF TT Day 1'!$A$17:$I$100,9,FALSE))</f>
        <v>0</v>
      </c>
      <c r="H77" s="21" t="str">
        <f>IF(ISNA(VLOOKUP($C77,'CF TT Day 2'!$A$17:$I$100,9,FALSE))=TRUE,"0",VLOOKUP($C77,'CF TT Day 2'!$A$17:$I$100,9,FALSE))</f>
        <v>0</v>
      </c>
      <c r="I77" s="21" t="str">
        <f>IF(ISNA(VLOOKUP($C77,'Mammoth NorAM SS'!$A$17:$I$100,9,FALSE))=TRUE,"0",VLOOKUP($C77,'Mammoth NorAM SS'!$A$17:$I$100,9,FALSE))</f>
        <v>0</v>
      </c>
      <c r="J77" s="21">
        <f>IF(ISNA(VLOOKUP($C77,'BVSC TT Day 1'!$A$17:$I$100,9,FALSE))=TRUE,"0",VLOOKUP($C77,'BVSC TT Day 1'!$A$17:$I$100,9,FALSE))</f>
        <v>40</v>
      </c>
      <c r="K77" s="21" t="str">
        <f>IF(ISNA(VLOOKUP($C77,'BVSC TT Day 2'!$A$17:$I$100,9,FALSE))=TRUE,"0",VLOOKUP($C77,'BVSC TT Day 2'!$A$17:$I$100,9,FALSE))</f>
        <v>0</v>
      </c>
      <c r="L77" s="21" t="str">
        <f>IF(ISNA(VLOOKUP($C77,'Alpine Groms'!$A$17:$I$100,9,FALSE))=TRUE,"0",VLOOKUP($C77,'Alpine Groms'!$A$17:$I$100,9,FALSE))</f>
        <v>0</v>
      </c>
      <c r="M77" s="21" t="str">
        <f>IF(ISNA(VLOOKUP($C77,'Beaver Groms'!$A$17:$I$100,9,FALSE))=TRUE,"0",VLOOKUP($C77,'Beaver Groms'!$A$17:$I$100,9,FALSE))</f>
        <v>0</v>
      </c>
      <c r="N77" s="21" t="str">
        <f>IF(ISNA(VLOOKUP($C77,'Aspen Open SS'!$A$17:$I$100,9,FALSE))=TRUE,"0",VLOOKUP($C77,'Aspen Open SS'!$A$17:$I$100,9,FALSE))</f>
        <v>0</v>
      </c>
      <c r="O77" s="21" t="str">
        <f>IF(ISNA(VLOOKUP($C77,'Aspen Open BA'!$A$17:$I$100,9,FALSE))=TRUE,"0",VLOOKUP($C77,'Aspen Open BA'!$A$17:$I$100,9,FALSE))</f>
        <v>0</v>
      </c>
      <c r="P77" s="21" t="str">
        <f>IF(ISNA(VLOOKUP($C77,'TT Prov SS'!$A$17:$I$100,9,FALSE))=TRUE,"0",VLOOKUP($C77,'TT Prov SS'!$A$17:$I$100,9,FALSE))</f>
        <v>0</v>
      </c>
      <c r="Q77" s="21" t="str">
        <f>IF(ISNA(VLOOKUP($C77,'TT Prov HP'!$A$17:$I$100,9,FALSE))=TRUE,"0",VLOOKUP($C77,'TT Prov HP'!$A$17:$I$100,9,FALSE))</f>
        <v>0</v>
      </c>
      <c r="R77" s="21" t="str">
        <f>IF(ISNA(VLOOKUP($C77,'Calgary NorAm SS'!$A$17:$I$100,9,FALSE))=TRUE,"0",VLOOKUP($C77,'Calgary NorAm SS'!$A$17:$I$100,9,FALSE))</f>
        <v>0</v>
      </c>
      <c r="S77" s="21" t="str">
        <f>IF(ISNA(VLOOKUP($C77,'Calgary NorAm BA'!$A$17:$I$100,9,FALSE))=TRUE,"0",VLOOKUP($C77,'Calgary NorAm BA'!$A$17:$I$100,9,FALSE))</f>
        <v>0</v>
      </c>
      <c r="T77" s="21" t="str">
        <f>IF(ISNA(VLOOKUP($C77,'Calgary NorAm HP'!$A$17:$I$100,9,FALSE))=TRUE,"0",VLOOKUP($C77,'Calgary NorAm HP'!$A$17:$I$100,9,FALSE))</f>
        <v>0</v>
      </c>
      <c r="U77" s="21" t="str">
        <f>IF(ISNA(VLOOKUP($C77,'Park City NorAm BA'!$A$17:$I$100,9,FALSE))=TRUE,"0",VLOOKUP($C77,'Park City NorAm BA'!$A$17:$I$100,9,FALSE))</f>
        <v>0</v>
      </c>
      <c r="V77" s="21" t="str">
        <f>IF(ISNA(VLOOKUP($C77,'Park City NorAm SS d1'!$A$17:$I$100,9,FALSE))=TRUE,"0",VLOOKUP($C77,'Park City NorAm SS d1'!$A$17:$I$100,9,FALSE))</f>
        <v>0</v>
      </c>
      <c r="W77" s="21" t="str">
        <f>IF(ISNA(VLOOKUP($C77,'Park City NorAm SS d2'!$A$17:$I$100,9,FALSE))=TRUE,"0",VLOOKUP($C77,'Park City NorAm SS d2'!$A$17:$I$100,9,FALSE))</f>
        <v>0</v>
      </c>
      <c r="X77" s="21" t="str">
        <f>IF(ISNA(VLOOKUP($C77,'MSLM CC SS'!$A$17:$I$100,9,FALSE))=TRUE,"0",VLOOKUP($C77,'MSLM CC SS'!$A$17:$I$100,9,FALSE))</f>
        <v>0</v>
      </c>
    </row>
    <row r="78" spans="1:24" ht="16" customHeight="1" x14ac:dyDescent="0.15">
      <c r="A78" s="80" t="s">
        <v>107</v>
      </c>
      <c r="B78" s="80" t="s">
        <v>147</v>
      </c>
      <c r="C78" s="69" t="s">
        <v>104</v>
      </c>
      <c r="D78" s="84">
        <f>IF(ISNA(VLOOKUP($C78,'RPA Caclulations'!$C$6:$K$60,3,FALSE))=TRUE,"0",VLOOKUP($C78,'RPA Caclulations'!$C$6:$K$60,3,FALSE))</f>
        <v>49</v>
      </c>
      <c r="E78" s="21" t="str">
        <f>IF(ISNA(VLOOKUP($C78,'Mt. Sima Canada Cup BA'!$A$17:$I$100,9,FALSE))=TRUE,"0",VLOOKUP($C78,'Mt. Sima Canada Cup BA'!$A$17:$I$100,9,FALSE))</f>
        <v>0</v>
      </c>
      <c r="F78" s="21" t="str">
        <f>IF(ISNA(VLOOKUP($C78,'Mt. Sima Canada Cup SS'!$A$17:$I$100,9,FALSE))=TRUE,"0",VLOOKUP($C78,'Mt. Sima Canada Cup SS'!$A$17:$I$100,9,FALSE))</f>
        <v>0</v>
      </c>
      <c r="G78" s="21" t="str">
        <f>IF(ISNA(VLOOKUP($C78,'CF TT Day 1'!$A$17:$I$100,9,FALSE))=TRUE,"0",VLOOKUP($C78,'CF TT Day 1'!$A$17:$I$100,9,FALSE))</f>
        <v>0</v>
      </c>
      <c r="H78" s="21">
        <f>IF(ISNA(VLOOKUP($C78,'CF TT Day 2'!$A$17:$I$100,9,FALSE))=TRUE,"0",VLOOKUP($C78,'CF TT Day 2'!$A$17:$I$100,9,FALSE))</f>
        <v>31</v>
      </c>
      <c r="I78" s="21" t="str">
        <f>IF(ISNA(VLOOKUP($C78,'Mammoth NorAM SS'!$A$17:$I$100,9,FALSE))=TRUE,"0",VLOOKUP($C78,'Mammoth NorAM SS'!$A$17:$I$100,9,FALSE))</f>
        <v>0</v>
      </c>
      <c r="J78" s="21" t="str">
        <f>IF(ISNA(VLOOKUP($C78,'BVSC TT Day 1'!$A$17:$I$100,9,FALSE))=TRUE,"0",VLOOKUP($C78,'BVSC TT Day 1'!$A$17:$I$100,9,FALSE))</f>
        <v>0</v>
      </c>
      <c r="K78" s="21" t="str">
        <f>IF(ISNA(VLOOKUP($C78,'BVSC TT Day 2'!$A$17:$I$100,9,FALSE))=TRUE,"0",VLOOKUP($C78,'BVSC TT Day 2'!$A$17:$I$100,9,FALSE))</f>
        <v>0</v>
      </c>
      <c r="L78" s="21" t="str">
        <f>IF(ISNA(VLOOKUP($C78,'Alpine Groms'!$A$17:$I$100,9,FALSE))=TRUE,"0",VLOOKUP($C78,'Alpine Groms'!$A$17:$I$100,9,FALSE))</f>
        <v>0</v>
      </c>
      <c r="M78" s="21" t="str">
        <f>IF(ISNA(VLOOKUP($C78,'Beaver Groms'!$A$17:$I$100,9,FALSE))=TRUE,"0",VLOOKUP($C78,'Beaver Groms'!$A$17:$I$100,9,FALSE))</f>
        <v>0</v>
      </c>
      <c r="N78" s="21" t="str">
        <f>IF(ISNA(VLOOKUP($C78,'Aspen Open SS'!$A$17:$I$100,9,FALSE))=TRUE,"0",VLOOKUP($C78,'Aspen Open SS'!$A$17:$I$100,9,FALSE))</f>
        <v>0</v>
      </c>
      <c r="O78" s="21" t="str">
        <f>IF(ISNA(VLOOKUP($C78,'Aspen Open BA'!$A$17:$I$100,9,FALSE))=TRUE,"0",VLOOKUP($C78,'Aspen Open BA'!$A$17:$I$100,9,FALSE))</f>
        <v>0</v>
      </c>
      <c r="P78" s="21" t="str">
        <f>IF(ISNA(VLOOKUP($C78,'TT Prov SS'!$A$17:$I$100,9,FALSE))=TRUE,"0",VLOOKUP($C78,'TT Prov SS'!$A$17:$I$100,9,FALSE))</f>
        <v>0</v>
      </c>
      <c r="Q78" s="21" t="str">
        <f>IF(ISNA(VLOOKUP($C78,'TT Prov HP'!$A$17:$I$100,9,FALSE))=TRUE,"0",VLOOKUP($C78,'TT Prov HP'!$A$17:$I$100,9,FALSE))</f>
        <v>0</v>
      </c>
      <c r="R78" s="21" t="str">
        <f>IF(ISNA(VLOOKUP($C78,'Calgary NorAm SS'!$A$17:$I$100,9,FALSE))=TRUE,"0",VLOOKUP($C78,'Calgary NorAm SS'!$A$17:$I$100,9,FALSE))</f>
        <v>0</v>
      </c>
      <c r="S78" s="21" t="str">
        <f>IF(ISNA(VLOOKUP($C78,'Calgary NorAm BA'!$A$17:$I$100,9,FALSE))=TRUE,"0",VLOOKUP($C78,'Calgary NorAm BA'!$A$17:$I$100,9,FALSE))</f>
        <v>0</v>
      </c>
      <c r="T78" s="21" t="str">
        <f>IF(ISNA(VLOOKUP($C78,'Calgary NorAm HP'!$A$17:$I$100,9,FALSE))=TRUE,"0",VLOOKUP($C78,'Calgary NorAm HP'!$A$17:$I$100,9,FALSE))</f>
        <v>0</v>
      </c>
      <c r="U78" s="21" t="str">
        <f>IF(ISNA(VLOOKUP($C78,'Park City NorAm BA'!$A$17:$I$100,9,FALSE))=TRUE,"0",VLOOKUP($C78,'Park City NorAm BA'!$A$17:$I$100,9,FALSE))</f>
        <v>0</v>
      </c>
      <c r="V78" s="21" t="str">
        <f>IF(ISNA(VLOOKUP($C78,'Park City NorAm SS d1'!$A$17:$I$100,9,FALSE))=TRUE,"0",VLOOKUP($C78,'Park City NorAm SS d1'!$A$17:$I$100,9,FALSE))</f>
        <v>0</v>
      </c>
      <c r="W78" s="21" t="str">
        <f>IF(ISNA(VLOOKUP($C78,'Park City NorAm SS d2'!$A$17:$I$100,9,FALSE))=TRUE,"0",VLOOKUP($C78,'Park City NorAm SS d2'!$A$17:$I$100,9,FALSE))</f>
        <v>0</v>
      </c>
      <c r="X78" s="21" t="str">
        <f>IF(ISNA(VLOOKUP($C78,'MSLM CC SS'!$A$17:$I$100,9,FALSE))=TRUE,"0",VLOOKUP($C78,'MSLM CC SS'!$A$17:$I$100,9,FALSE))</f>
        <v>0</v>
      </c>
    </row>
    <row r="79" spans="1:24" ht="16" customHeight="1" x14ac:dyDescent="0.15">
      <c r="A79" s="80" t="s">
        <v>107</v>
      </c>
      <c r="B79" s="80" t="s">
        <v>150</v>
      </c>
      <c r="C79" s="69" t="s">
        <v>105</v>
      </c>
      <c r="D79" s="84">
        <f>IF(ISNA(VLOOKUP($C79,'RPA Caclulations'!$C$6:$K$60,3,FALSE))=TRUE,"0",VLOOKUP($C79,'RPA Caclulations'!$C$6:$K$60,3,FALSE))</f>
        <v>50</v>
      </c>
      <c r="E79" s="21" t="str">
        <f>IF(ISNA(VLOOKUP($C79,'Mt. Sima Canada Cup BA'!$A$17:$I$100,9,FALSE))=TRUE,"0",VLOOKUP($C79,'Mt. Sima Canada Cup BA'!$A$17:$I$100,9,FALSE))</f>
        <v>0</v>
      </c>
      <c r="F79" s="21" t="str">
        <f>IF(ISNA(VLOOKUP($C79,'Mt. Sima Canada Cup SS'!$A$17:$I$100,9,FALSE))=TRUE,"0",VLOOKUP($C79,'Mt. Sima Canada Cup SS'!$A$17:$I$100,9,FALSE))</f>
        <v>0</v>
      </c>
      <c r="G79" s="21" t="str">
        <f>IF(ISNA(VLOOKUP($C79,'CF TT Day 1'!$A$17:$I$100,9,FALSE))=TRUE,"0",VLOOKUP($C79,'CF TT Day 1'!$A$17:$I$100,9,FALSE))</f>
        <v>0</v>
      </c>
      <c r="H79" s="21">
        <f>IF(ISNA(VLOOKUP($C79,'CF TT Day 2'!$A$17:$I$100,9,FALSE))=TRUE,"0",VLOOKUP($C79,'CF TT Day 2'!$A$17:$I$100,9,FALSE))</f>
        <v>32</v>
      </c>
      <c r="I79" s="21" t="str">
        <f>IF(ISNA(VLOOKUP($C79,'Mammoth NorAM SS'!$A$17:$I$100,9,FALSE))=TRUE,"0",VLOOKUP($C79,'Mammoth NorAM SS'!$A$17:$I$100,9,FALSE))</f>
        <v>0</v>
      </c>
      <c r="J79" s="21" t="str">
        <f>IF(ISNA(VLOOKUP($C79,'BVSC TT Day 1'!$A$17:$I$100,9,FALSE))=TRUE,"0",VLOOKUP($C79,'BVSC TT Day 1'!$A$17:$I$100,9,FALSE))</f>
        <v>0</v>
      </c>
      <c r="K79" s="21" t="str">
        <f>IF(ISNA(VLOOKUP($C79,'BVSC TT Day 2'!$A$17:$I$100,9,FALSE))=TRUE,"0",VLOOKUP($C79,'BVSC TT Day 2'!$A$17:$I$100,9,FALSE))</f>
        <v>0</v>
      </c>
      <c r="L79" s="21" t="str">
        <f>IF(ISNA(VLOOKUP($C79,'Alpine Groms'!$A$17:$I$100,9,FALSE))=TRUE,"0",VLOOKUP($C79,'Alpine Groms'!$A$17:$I$100,9,FALSE))</f>
        <v>0</v>
      </c>
      <c r="M79" s="21" t="str">
        <f>IF(ISNA(VLOOKUP($C79,'Beaver Groms'!$A$17:$I$100,9,FALSE))=TRUE,"0",VLOOKUP($C79,'Beaver Groms'!$A$17:$I$100,9,FALSE))</f>
        <v>0</v>
      </c>
      <c r="N79" s="21" t="str">
        <f>IF(ISNA(VLOOKUP($C79,'Aspen Open SS'!$A$17:$I$100,9,FALSE))=TRUE,"0",VLOOKUP($C79,'Aspen Open SS'!$A$17:$I$100,9,FALSE))</f>
        <v>0</v>
      </c>
      <c r="O79" s="21" t="str">
        <f>IF(ISNA(VLOOKUP($C79,'Aspen Open BA'!$A$17:$I$100,9,FALSE))=TRUE,"0",VLOOKUP($C79,'Aspen Open BA'!$A$17:$I$100,9,FALSE))</f>
        <v>0</v>
      </c>
      <c r="P79" s="21" t="str">
        <f>IF(ISNA(VLOOKUP($C79,'TT Prov SS'!$A$17:$I$100,9,FALSE))=TRUE,"0",VLOOKUP($C79,'TT Prov SS'!$A$17:$I$100,9,FALSE))</f>
        <v>0</v>
      </c>
      <c r="Q79" s="21" t="str">
        <f>IF(ISNA(VLOOKUP($C79,'TT Prov HP'!$A$17:$I$100,9,FALSE))=TRUE,"0",VLOOKUP($C79,'TT Prov HP'!$A$17:$I$100,9,FALSE))</f>
        <v>0</v>
      </c>
      <c r="R79" s="21" t="str">
        <f>IF(ISNA(VLOOKUP($C79,'Calgary NorAm SS'!$A$17:$I$100,9,FALSE))=TRUE,"0",VLOOKUP($C79,'Calgary NorAm SS'!$A$17:$I$100,9,FALSE))</f>
        <v>0</v>
      </c>
      <c r="S79" s="21" t="str">
        <f>IF(ISNA(VLOOKUP($C79,'Calgary NorAm BA'!$A$17:$I$100,9,FALSE))=TRUE,"0",VLOOKUP($C79,'Calgary NorAm BA'!$A$17:$I$100,9,FALSE))</f>
        <v>0</v>
      </c>
      <c r="T79" s="21" t="str">
        <f>IF(ISNA(VLOOKUP($C79,'Calgary NorAm HP'!$A$17:$I$100,9,FALSE))=TRUE,"0",VLOOKUP($C79,'Calgary NorAm HP'!$A$17:$I$100,9,FALSE))</f>
        <v>0</v>
      </c>
      <c r="U79" s="21" t="str">
        <f>IF(ISNA(VLOOKUP($C79,'Park City NorAm BA'!$A$17:$I$100,9,FALSE))=TRUE,"0",VLOOKUP($C79,'Park City NorAm BA'!$A$17:$I$100,9,FALSE))</f>
        <v>0</v>
      </c>
      <c r="V79" s="21" t="str">
        <f>IF(ISNA(VLOOKUP($C79,'Park City NorAm SS d1'!$A$17:$I$100,9,FALSE))=TRUE,"0",VLOOKUP($C79,'Park City NorAm SS d1'!$A$17:$I$100,9,FALSE))</f>
        <v>0</v>
      </c>
      <c r="W79" s="21" t="str">
        <f>IF(ISNA(VLOOKUP($C79,'Park City NorAm SS d2'!$A$17:$I$100,9,FALSE))=TRUE,"0",VLOOKUP($C79,'Park City NorAm SS d2'!$A$17:$I$100,9,FALSE))</f>
        <v>0</v>
      </c>
      <c r="X79" s="21" t="str">
        <f>IF(ISNA(VLOOKUP($C79,'MSLM CC SS'!$A$17:$I$100,9,FALSE))=TRUE,"0",VLOOKUP($C79,'MSLM CC SS'!$A$17:$I$100,9,FALSE))</f>
        <v>0</v>
      </c>
    </row>
    <row r="80" spans="1:24" ht="16" customHeight="1" x14ac:dyDescent="0.15">
      <c r="A80" s="80" t="s">
        <v>162</v>
      </c>
      <c r="B80" s="80" t="s">
        <v>150</v>
      </c>
      <c r="C80" s="70" t="s">
        <v>161</v>
      </c>
      <c r="D80" s="84">
        <f>IF(ISNA(VLOOKUP($C80,'RPA Caclulations'!$C$6:$K$60,3,FALSE))=TRUE,"0",VLOOKUP($C80,'RPA Caclulations'!$C$6:$K$60,3,FALSE))</f>
        <v>51</v>
      </c>
      <c r="E80" s="21" t="str">
        <f>IF(ISNA(VLOOKUP($C80,'Mt. Sima Canada Cup BA'!$A$17:$I$100,9,FALSE))=TRUE,"0",VLOOKUP($C80,'Mt. Sima Canada Cup BA'!$A$17:$I$100,9,FALSE))</f>
        <v>0</v>
      </c>
      <c r="F80" s="21" t="str">
        <f>IF(ISNA(VLOOKUP($C80,'Mt. Sima Canada Cup SS'!$A$17:$I$100,9,FALSE))=TRUE,"0",VLOOKUP($C80,'Mt. Sima Canada Cup SS'!$A$17:$I$100,9,FALSE))</f>
        <v>0</v>
      </c>
      <c r="G80" s="21" t="str">
        <f>IF(ISNA(VLOOKUP($C80,'CF TT Day 1'!$A$17:$I$100,9,FALSE))=TRUE,"0",VLOOKUP($C80,'CF TT Day 1'!$A$17:$I$100,9,FALSE))</f>
        <v>0</v>
      </c>
      <c r="H80" s="21" t="str">
        <f>IF(ISNA(VLOOKUP($C80,'CF TT Day 2'!$A$17:$I$100,9,FALSE))=TRUE,"0",VLOOKUP($C80,'CF TT Day 2'!$A$17:$I$100,9,FALSE))</f>
        <v>0</v>
      </c>
      <c r="I80" s="21" t="str">
        <f>IF(ISNA(VLOOKUP($C80,'Mammoth NorAM SS'!$A$17:$I$100,9,FALSE))=TRUE,"0",VLOOKUP($C80,'Mammoth NorAM SS'!$A$17:$I$100,9,FALSE))</f>
        <v>0</v>
      </c>
      <c r="J80" s="21" t="str">
        <f>IF(ISNA(VLOOKUP($C80,'BVSC TT Day 1'!$A$17:$I$100,9,FALSE))=TRUE,"0",VLOOKUP($C80,'BVSC TT Day 1'!$A$17:$I$100,9,FALSE))</f>
        <v>0</v>
      </c>
      <c r="K80" s="21" t="str">
        <f>IF(ISNA(VLOOKUP($C80,'BVSC TT Day 2'!$A$17:$I$100,9,FALSE))=TRUE,"0",VLOOKUP($C80,'BVSC TT Day 2'!$A$17:$I$100,9,FALSE))</f>
        <v>0</v>
      </c>
      <c r="L80" s="21">
        <f>IF(ISNA(VLOOKUP($C80,'Alpine Groms'!$A$17:$I$100,9,FALSE))=TRUE,"0",VLOOKUP($C80,'Alpine Groms'!$A$17:$I$100,9,FALSE))</f>
        <v>0</v>
      </c>
      <c r="M80" s="21">
        <f>IF(ISNA(VLOOKUP($C80,'Beaver Groms'!$A$17:$I$100,9,FALSE))=TRUE,"0",VLOOKUP($C80,'Beaver Groms'!$A$17:$I$100,9,FALSE))</f>
        <v>0</v>
      </c>
      <c r="N80" s="21" t="str">
        <f>IF(ISNA(VLOOKUP($C80,'Aspen Open SS'!$A$17:$I$100,9,FALSE))=TRUE,"0",VLOOKUP($C80,'Aspen Open SS'!$A$17:$I$100,9,FALSE))</f>
        <v>0</v>
      </c>
      <c r="O80" s="21" t="str">
        <f>IF(ISNA(VLOOKUP($C80,'Aspen Open BA'!$A$17:$I$100,9,FALSE))=TRUE,"0",VLOOKUP($C80,'Aspen Open BA'!$A$17:$I$100,9,FALSE))</f>
        <v>0</v>
      </c>
      <c r="P80" s="21" t="str">
        <f>IF(ISNA(VLOOKUP($C80,'TT Prov SS'!$A$17:$I$100,9,FALSE))=TRUE,"0",VLOOKUP($C80,'TT Prov SS'!$A$17:$I$100,9,FALSE))</f>
        <v>0</v>
      </c>
      <c r="Q80" s="21" t="str">
        <f>IF(ISNA(VLOOKUP($C80,'TT Prov HP'!$A$17:$I$100,9,FALSE))=TRUE,"0",VLOOKUP($C80,'TT Prov HP'!$A$17:$I$100,9,FALSE))</f>
        <v>0</v>
      </c>
      <c r="R80" s="21" t="str">
        <f>IF(ISNA(VLOOKUP($C80,'Calgary NorAm SS'!$A$17:$I$100,9,FALSE))=TRUE,"0",VLOOKUP($C80,'Calgary NorAm SS'!$A$17:$I$100,9,FALSE))</f>
        <v>0</v>
      </c>
      <c r="S80" s="21" t="str">
        <f>IF(ISNA(VLOOKUP($C80,'Calgary NorAm BA'!$A$17:$I$100,9,FALSE))=TRUE,"0",VLOOKUP($C80,'Calgary NorAm BA'!$A$17:$I$100,9,FALSE))</f>
        <v>0</v>
      </c>
      <c r="T80" s="21" t="str">
        <f>IF(ISNA(VLOOKUP($C80,'Calgary NorAm HP'!$A$17:$I$100,9,FALSE))=TRUE,"0",VLOOKUP($C80,'Calgary NorAm HP'!$A$17:$I$100,9,FALSE))</f>
        <v>0</v>
      </c>
      <c r="U80" s="21" t="str">
        <f>IF(ISNA(VLOOKUP($C80,'Park City NorAm BA'!$A$17:$I$100,9,FALSE))=TRUE,"0",VLOOKUP($C80,'Park City NorAm BA'!$A$17:$I$100,9,FALSE))</f>
        <v>0</v>
      </c>
      <c r="V80" s="21" t="str">
        <f>IF(ISNA(VLOOKUP($C80,'Park City NorAm SS d1'!$A$17:$I$100,9,FALSE))=TRUE,"0",VLOOKUP($C80,'Park City NorAm SS d1'!$A$17:$I$100,9,FALSE))</f>
        <v>0</v>
      </c>
      <c r="W80" s="21" t="str">
        <f>IF(ISNA(VLOOKUP($C80,'Park City NorAm SS d2'!$A$17:$I$100,9,FALSE))=TRUE,"0",VLOOKUP($C80,'Park City NorAm SS d2'!$A$17:$I$100,9,FALSE))</f>
        <v>0</v>
      </c>
      <c r="X80" s="21" t="str">
        <f>IF(ISNA(VLOOKUP($C80,'MSLM CC SS'!$A$17:$I$100,9,FALSE))=TRUE,"0",VLOOKUP($C80,'MSLM CC SS'!$A$17:$I$100,9,FALSE))</f>
        <v>0</v>
      </c>
    </row>
    <row r="81" spans="1:24" ht="16" customHeight="1" x14ac:dyDescent="0.15">
      <c r="A81" s="80" t="s">
        <v>168</v>
      </c>
      <c r="B81" s="80" t="s">
        <v>146</v>
      </c>
      <c r="C81" s="70" t="s">
        <v>185</v>
      </c>
      <c r="D81" s="84" t="str">
        <f>IF(ISNA(VLOOKUP($C81,'RPA Caclulations'!$C$6:$K$60,3,FALSE))=TRUE,"0",VLOOKUP($C81,'RPA Caclulations'!$C$6:$K$60,3,FALSE))</f>
        <v>0</v>
      </c>
      <c r="E81" s="21" t="str">
        <f>IF(ISNA(VLOOKUP($C81,'Mt. Sima Canada Cup BA'!$A$17:$I$100,9,FALSE))=TRUE,"0",VLOOKUP($C81,'Mt. Sima Canada Cup BA'!$A$17:$I$100,9,FALSE))</f>
        <v>0</v>
      </c>
      <c r="F81" s="21" t="str">
        <f>IF(ISNA(VLOOKUP($C81,'Mt. Sima Canada Cup SS'!$A$17:$I$100,9,FALSE))=TRUE,"0",VLOOKUP($C81,'Mt. Sima Canada Cup SS'!$A$17:$I$100,9,FALSE))</f>
        <v>0</v>
      </c>
      <c r="G81" s="21" t="str">
        <f>IF(ISNA(VLOOKUP($C81,'CF TT Day 1'!$A$17:$I$100,9,FALSE))=TRUE,"0",VLOOKUP($C81,'CF TT Day 1'!$A$17:$I$100,9,FALSE))</f>
        <v>0</v>
      </c>
      <c r="H81" s="21" t="str">
        <f>IF(ISNA(VLOOKUP($C81,'CF TT Day 2'!$A$17:$I$100,9,FALSE))=TRUE,"0",VLOOKUP($C81,'CF TT Day 2'!$A$17:$I$100,9,FALSE))</f>
        <v>0</v>
      </c>
      <c r="I81" s="21" t="str">
        <f>IF(ISNA(VLOOKUP($C81,'Mammoth NorAM SS'!$A$17:$I$100,9,FALSE))=TRUE,"0",VLOOKUP($C81,'Mammoth NorAM SS'!$A$17:$I$100,9,FALSE))</f>
        <v>0</v>
      </c>
      <c r="J81" s="21" t="str">
        <f>IF(ISNA(VLOOKUP($C81,'BVSC TT Day 1'!$A$17:$I$100,9,FALSE))=TRUE,"0",VLOOKUP($C81,'BVSC TT Day 1'!$A$17:$I$100,9,FALSE))</f>
        <v>0</v>
      </c>
      <c r="K81" s="21" t="str">
        <f>IF(ISNA(VLOOKUP($C81,'BVSC TT Day 2'!$A$17:$I$100,9,FALSE))=TRUE,"0",VLOOKUP($C81,'BVSC TT Day 2'!$A$17:$I$100,9,FALSE))</f>
        <v>0</v>
      </c>
      <c r="L81" s="21">
        <f>IF(ISNA(VLOOKUP($C81,'Alpine Groms'!$A$17:$I$100,9,FALSE))=TRUE,"0",VLOOKUP($C81,'Alpine Groms'!$A$17:$I$100,9,FALSE))</f>
        <v>0</v>
      </c>
      <c r="M81" s="21">
        <f>IF(ISNA(VLOOKUP($C81,'Beaver Groms'!$A$17:$I$100,9,FALSE))=TRUE,"0",VLOOKUP($C81,'Beaver Groms'!$A$17:$I$100,9,FALSE))</f>
        <v>0</v>
      </c>
      <c r="N81" s="21" t="str">
        <f>IF(ISNA(VLOOKUP($C81,'Aspen Open SS'!$A$17:$I$100,9,FALSE))=TRUE,"0",VLOOKUP($C81,'Aspen Open SS'!$A$17:$I$100,9,FALSE))</f>
        <v>0</v>
      </c>
      <c r="O81" s="21" t="str">
        <f>IF(ISNA(VLOOKUP($C81,'Aspen Open BA'!$A$17:$I$100,9,FALSE))=TRUE,"0",VLOOKUP($C81,'Aspen Open BA'!$A$17:$I$100,9,FALSE))</f>
        <v>0</v>
      </c>
      <c r="P81" s="21" t="str">
        <f>IF(ISNA(VLOOKUP($C81,'TT Prov SS'!$A$17:$I$100,9,FALSE))=TRUE,"0",VLOOKUP($C81,'TT Prov SS'!$A$17:$I$100,9,FALSE))</f>
        <v>0</v>
      </c>
      <c r="Q81" s="21" t="str">
        <f>IF(ISNA(VLOOKUP($C81,'TT Prov HP'!$A$17:$I$100,9,FALSE))=TRUE,"0",VLOOKUP($C81,'TT Prov HP'!$A$17:$I$100,9,FALSE))</f>
        <v>0</v>
      </c>
      <c r="R81" s="21" t="str">
        <f>IF(ISNA(VLOOKUP($C81,'Calgary NorAm SS'!$A$17:$I$100,9,FALSE))=TRUE,"0",VLOOKUP($C81,'Calgary NorAm SS'!$A$17:$I$100,9,FALSE))</f>
        <v>0</v>
      </c>
      <c r="S81" s="21" t="str">
        <f>IF(ISNA(VLOOKUP($C81,'Calgary NorAm BA'!$A$17:$I$100,9,FALSE))=TRUE,"0",VLOOKUP($C81,'Calgary NorAm BA'!$A$17:$I$100,9,FALSE))</f>
        <v>0</v>
      </c>
      <c r="T81" s="21" t="str">
        <f>IF(ISNA(VLOOKUP($C81,'Calgary NorAm HP'!$A$17:$I$100,9,FALSE))=TRUE,"0",VLOOKUP($C81,'Calgary NorAm HP'!$A$17:$I$100,9,FALSE))</f>
        <v>0</v>
      </c>
      <c r="U81" s="21" t="str">
        <f>IF(ISNA(VLOOKUP($C81,'Park City NorAm BA'!$A$17:$I$100,9,FALSE))=TRUE,"0",VLOOKUP($C81,'Park City NorAm BA'!$A$17:$I$100,9,FALSE))</f>
        <v>0</v>
      </c>
      <c r="V81" s="21" t="str">
        <f>IF(ISNA(VLOOKUP($C81,'Park City NorAm SS d1'!$A$17:$I$100,9,FALSE))=TRUE,"0",VLOOKUP($C81,'Park City NorAm SS d1'!$A$17:$I$100,9,FALSE))</f>
        <v>0</v>
      </c>
      <c r="W81" s="21" t="str">
        <f>IF(ISNA(VLOOKUP($C81,'Park City NorAm SS d2'!$A$17:$I$100,9,FALSE))=TRUE,"0",VLOOKUP($C81,'Park City NorAm SS d2'!$A$17:$I$100,9,FALSE))</f>
        <v>0</v>
      </c>
      <c r="X81" s="21" t="str">
        <f>IF(ISNA(VLOOKUP($C81,'MSLM CC SS'!$A$17:$I$100,9,FALSE))=TRUE,"0",VLOOKUP($C81,'MSLM CC SS'!$A$17:$I$100,9,FALSE))</f>
        <v>0</v>
      </c>
    </row>
    <row r="82" spans="1:24" ht="16" customHeight="1" x14ac:dyDescent="0.15">
      <c r="A82" s="80" t="s">
        <v>164</v>
      </c>
      <c r="B82" s="80" t="s">
        <v>147</v>
      </c>
      <c r="C82" s="70" t="s">
        <v>163</v>
      </c>
      <c r="D82" s="84" t="str">
        <f>IF(ISNA(VLOOKUP($C82,'RPA Caclulations'!$C$6:$K$60,3,FALSE))=TRUE,"0",VLOOKUP($C82,'RPA Caclulations'!$C$6:$K$60,3,FALSE))</f>
        <v>0</v>
      </c>
      <c r="E82" s="21" t="str">
        <f>IF(ISNA(VLOOKUP($C82,'Mt. Sima Canada Cup BA'!$A$17:$I$100,9,FALSE))=TRUE,"0",VLOOKUP($C82,'Mt. Sima Canada Cup BA'!$A$17:$I$100,9,FALSE))</f>
        <v>0</v>
      </c>
      <c r="F82" s="21" t="str">
        <f>IF(ISNA(VLOOKUP($C82,'Mt. Sima Canada Cup SS'!$A$17:$I$100,9,FALSE))=TRUE,"0",VLOOKUP($C82,'Mt. Sima Canada Cup SS'!$A$17:$I$100,9,FALSE))</f>
        <v>0</v>
      </c>
      <c r="G82" s="21" t="str">
        <f>IF(ISNA(VLOOKUP($C82,'CF TT Day 1'!$A$17:$I$100,9,FALSE))=TRUE,"0",VLOOKUP($C82,'CF TT Day 1'!$A$17:$I$100,9,FALSE))</f>
        <v>0</v>
      </c>
      <c r="H82" s="21" t="str">
        <f>IF(ISNA(VLOOKUP($C82,'CF TT Day 2'!$A$17:$I$100,9,FALSE))=TRUE,"0",VLOOKUP($C82,'CF TT Day 2'!$A$17:$I$100,9,FALSE))</f>
        <v>0</v>
      </c>
      <c r="I82" s="21" t="str">
        <f>IF(ISNA(VLOOKUP($C82,'Mammoth NorAM SS'!$A$17:$I$100,9,FALSE))=TRUE,"0",VLOOKUP($C82,'Mammoth NorAM SS'!$A$17:$I$100,9,FALSE))</f>
        <v>0</v>
      </c>
      <c r="J82" s="21" t="str">
        <f>IF(ISNA(VLOOKUP($C82,'BVSC TT Day 1'!$A$17:$I$100,9,FALSE))=TRUE,"0",VLOOKUP($C82,'BVSC TT Day 1'!$A$17:$I$100,9,FALSE))</f>
        <v>0</v>
      </c>
      <c r="K82" s="21" t="str">
        <f>IF(ISNA(VLOOKUP($C82,'BVSC TT Day 2'!$A$17:$I$100,9,FALSE))=TRUE,"0",VLOOKUP($C82,'BVSC TT Day 2'!$A$17:$I$100,9,FALSE))</f>
        <v>0</v>
      </c>
      <c r="L82" s="21">
        <f>IF(ISNA(VLOOKUP($C82,'Alpine Groms'!$A$17:$I$100,9,FALSE))=TRUE,"0",VLOOKUP($C82,'Alpine Groms'!$A$17:$I$100,9,FALSE))</f>
        <v>0</v>
      </c>
      <c r="M82" s="21">
        <f>IF(ISNA(VLOOKUP($C82,'Beaver Groms'!$A$17:$I$100,9,FALSE))=TRUE,"0",VLOOKUP($C82,'Beaver Groms'!$A$17:$I$100,9,FALSE))</f>
        <v>0</v>
      </c>
      <c r="N82" s="21" t="str">
        <f>IF(ISNA(VLOOKUP($C82,'Aspen Open SS'!$A$17:$I$100,9,FALSE))=TRUE,"0",VLOOKUP($C82,'Aspen Open SS'!$A$17:$I$100,9,FALSE))</f>
        <v>0</v>
      </c>
      <c r="O82" s="21" t="str">
        <f>IF(ISNA(VLOOKUP($C82,'Aspen Open BA'!$A$17:$I$100,9,FALSE))=TRUE,"0",VLOOKUP($C82,'Aspen Open BA'!$A$17:$I$100,9,FALSE))</f>
        <v>0</v>
      </c>
      <c r="P82" s="21" t="str">
        <f>IF(ISNA(VLOOKUP($C82,'TT Prov SS'!$A$17:$I$100,9,FALSE))=TRUE,"0",VLOOKUP($C82,'TT Prov SS'!$A$17:$I$100,9,FALSE))</f>
        <v>0</v>
      </c>
      <c r="Q82" s="21" t="str">
        <f>IF(ISNA(VLOOKUP($C82,'TT Prov HP'!$A$17:$I$100,9,FALSE))=TRUE,"0",VLOOKUP($C82,'TT Prov HP'!$A$17:$I$100,9,FALSE))</f>
        <v>0</v>
      </c>
      <c r="R82" s="21" t="str">
        <f>IF(ISNA(VLOOKUP($C82,'Calgary NorAm SS'!$A$17:$I$100,9,FALSE))=TRUE,"0",VLOOKUP($C82,'Calgary NorAm SS'!$A$17:$I$100,9,FALSE))</f>
        <v>0</v>
      </c>
      <c r="S82" s="21" t="str">
        <f>IF(ISNA(VLOOKUP($C82,'Calgary NorAm BA'!$A$17:$I$100,9,FALSE))=TRUE,"0",VLOOKUP($C82,'Calgary NorAm BA'!$A$17:$I$100,9,FALSE))</f>
        <v>0</v>
      </c>
      <c r="T82" s="21" t="str">
        <f>IF(ISNA(VLOOKUP($C82,'Calgary NorAm HP'!$A$17:$I$100,9,FALSE))=TRUE,"0",VLOOKUP($C82,'Calgary NorAm HP'!$A$17:$I$100,9,FALSE))</f>
        <v>0</v>
      </c>
      <c r="U82" s="21" t="str">
        <f>IF(ISNA(VLOOKUP($C82,'Park City NorAm BA'!$A$17:$I$100,9,FALSE))=TRUE,"0",VLOOKUP($C82,'Park City NorAm BA'!$A$17:$I$100,9,FALSE))</f>
        <v>0</v>
      </c>
      <c r="V82" s="21" t="str">
        <f>IF(ISNA(VLOOKUP($C82,'Park City NorAm SS d1'!$A$17:$I$100,9,FALSE))=TRUE,"0",VLOOKUP($C82,'Park City NorAm SS d1'!$A$17:$I$100,9,FALSE))</f>
        <v>0</v>
      </c>
      <c r="W82" s="21" t="str">
        <f>IF(ISNA(VLOOKUP($C82,'Park City NorAm SS d2'!$A$17:$I$100,9,FALSE))=TRUE,"0",VLOOKUP($C82,'Park City NorAm SS d2'!$A$17:$I$100,9,FALSE))</f>
        <v>0</v>
      </c>
      <c r="X82" s="21" t="str">
        <f>IF(ISNA(VLOOKUP($C82,'MSLM CC SS'!$A$17:$I$100,9,FALSE))=TRUE,"0",VLOOKUP($C82,'MSLM CC SS'!$A$17:$I$100,9,FALSE))</f>
        <v>0</v>
      </c>
    </row>
    <row r="83" spans="1:24" ht="16" customHeight="1" x14ac:dyDescent="0.15">
      <c r="A83" s="80" t="s">
        <v>164</v>
      </c>
      <c r="B83" s="80" t="s">
        <v>147</v>
      </c>
      <c r="C83" s="70" t="s">
        <v>165</v>
      </c>
      <c r="D83" s="84" t="str">
        <f>IF(ISNA(VLOOKUP($C83,'RPA Caclulations'!$C$6:$K$60,3,FALSE))=TRUE,"0",VLOOKUP($C83,'RPA Caclulations'!$C$6:$K$60,3,FALSE))</f>
        <v>0</v>
      </c>
      <c r="E83" s="21" t="str">
        <f>IF(ISNA(VLOOKUP($C83,'Mt. Sima Canada Cup BA'!$A$17:$I$100,9,FALSE))=TRUE,"0",VLOOKUP($C83,'Mt. Sima Canada Cup BA'!$A$17:$I$100,9,FALSE))</f>
        <v>0</v>
      </c>
      <c r="F83" s="21" t="str">
        <f>IF(ISNA(VLOOKUP($C83,'Mt. Sima Canada Cup SS'!$A$17:$I$100,9,FALSE))=TRUE,"0",VLOOKUP($C83,'Mt. Sima Canada Cup SS'!$A$17:$I$100,9,FALSE))</f>
        <v>0</v>
      </c>
      <c r="G83" s="21" t="str">
        <f>IF(ISNA(VLOOKUP($C83,'CF TT Day 1'!$A$17:$I$100,9,FALSE))=TRUE,"0",VLOOKUP($C83,'CF TT Day 1'!$A$17:$I$100,9,FALSE))</f>
        <v>0</v>
      </c>
      <c r="H83" s="21" t="str">
        <f>IF(ISNA(VLOOKUP($C83,'CF TT Day 2'!$A$17:$I$100,9,FALSE))=TRUE,"0",VLOOKUP($C83,'CF TT Day 2'!$A$17:$I$100,9,FALSE))</f>
        <v>0</v>
      </c>
      <c r="I83" s="21" t="str">
        <f>IF(ISNA(VLOOKUP($C83,'Mammoth NorAM SS'!$A$17:$I$100,9,FALSE))=TRUE,"0",VLOOKUP($C83,'Mammoth NorAM SS'!$A$17:$I$100,9,FALSE))</f>
        <v>0</v>
      </c>
      <c r="J83" s="21" t="str">
        <f>IF(ISNA(VLOOKUP($C83,'BVSC TT Day 1'!$A$17:$I$100,9,FALSE))=TRUE,"0",VLOOKUP($C83,'BVSC TT Day 1'!$A$17:$I$100,9,FALSE))</f>
        <v>0</v>
      </c>
      <c r="K83" s="21" t="str">
        <f>IF(ISNA(VLOOKUP($C83,'BVSC TT Day 2'!$A$17:$I$100,9,FALSE))=TRUE,"0",VLOOKUP($C83,'BVSC TT Day 2'!$A$17:$I$100,9,FALSE))</f>
        <v>0</v>
      </c>
      <c r="L83" s="21">
        <f>IF(ISNA(VLOOKUP($C83,'Alpine Groms'!$A$17:$I$100,9,FALSE))=TRUE,"0",VLOOKUP($C83,'Alpine Groms'!$A$17:$I$100,9,FALSE))</f>
        <v>0</v>
      </c>
      <c r="M83" s="21">
        <f>IF(ISNA(VLOOKUP($C83,'Beaver Groms'!$A$17:$I$100,9,FALSE))=TRUE,"0",VLOOKUP($C83,'Beaver Groms'!$A$17:$I$100,9,FALSE))</f>
        <v>0</v>
      </c>
      <c r="N83" s="21" t="str">
        <f>IF(ISNA(VLOOKUP($C83,'Aspen Open SS'!$A$17:$I$100,9,FALSE))=TRUE,"0",VLOOKUP($C83,'Aspen Open SS'!$A$17:$I$100,9,FALSE))</f>
        <v>0</v>
      </c>
      <c r="O83" s="21" t="str">
        <f>IF(ISNA(VLOOKUP($C83,'Aspen Open BA'!$A$17:$I$100,9,FALSE))=TRUE,"0",VLOOKUP($C83,'Aspen Open BA'!$A$17:$I$100,9,FALSE))</f>
        <v>0</v>
      </c>
      <c r="P83" s="21" t="str">
        <f>IF(ISNA(VLOOKUP($C83,'TT Prov SS'!$A$17:$I$100,9,FALSE))=TRUE,"0",VLOOKUP($C83,'TT Prov SS'!$A$17:$I$100,9,FALSE))</f>
        <v>0</v>
      </c>
      <c r="Q83" s="21" t="str">
        <f>IF(ISNA(VLOOKUP($C83,'TT Prov HP'!$A$17:$I$100,9,FALSE))=TRUE,"0",VLOOKUP($C83,'TT Prov HP'!$A$17:$I$100,9,FALSE))</f>
        <v>0</v>
      </c>
      <c r="R83" s="21" t="str">
        <f>IF(ISNA(VLOOKUP($C83,'Calgary NorAm SS'!$A$17:$I$100,9,FALSE))=TRUE,"0",VLOOKUP($C83,'Calgary NorAm SS'!$A$17:$I$100,9,FALSE))</f>
        <v>0</v>
      </c>
      <c r="S83" s="21" t="str">
        <f>IF(ISNA(VLOOKUP($C83,'Calgary NorAm BA'!$A$17:$I$100,9,FALSE))=TRUE,"0",VLOOKUP($C83,'Calgary NorAm BA'!$A$17:$I$100,9,FALSE))</f>
        <v>0</v>
      </c>
      <c r="T83" s="21" t="str">
        <f>IF(ISNA(VLOOKUP($C83,'Calgary NorAm HP'!$A$17:$I$100,9,FALSE))=TRUE,"0",VLOOKUP($C83,'Calgary NorAm HP'!$A$17:$I$100,9,FALSE))</f>
        <v>0</v>
      </c>
      <c r="U83" s="21" t="str">
        <f>IF(ISNA(VLOOKUP($C83,'Park City NorAm BA'!$A$17:$I$100,9,FALSE))=TRUE,"0",VLOOKUP($C83,'Park City NorAm BA'!$A$17:$I$100,9,FALSE))</f>
        <v>0</v>
      </c>
      <c r="V83" s="21" t="str">
        <f>IF(ISNA(VLOOKUP($C83,'Park City NorAm SS d1'!$A$17:$I$100,9,FALSE))=TRUE,"0",VLOOKUP($C83,'Park City NorAm SS d1'!$A$17:$I$100,9,FALSE))</f>
        <v>0</v>
      </c>
      <c r="W83" s="21" t="str">
        <f>IF(ISNA(VLOOKUP($C83,'Park City NorAm SS d2'!$A$17:$I$100,9,FALSE))=TRUE,"0",VLOOKUP($C83,'Park City NorAm SS d2'!$A$17:$I$100,9,FALSE))</f>
        <v>0</v>
      </c>
      <c r="X83" s="21" t="str">
        <f>IF(ISNA(VLOOKUP($C83,'MSLM CC SS'!$A$17:$I$100,9,FALSE))=TRUE,"0",VLOOKUP($C83,'MSLM CC SS'!$A$17:$I$100,9,FALSE))</f>
        <v>0</v>
      </c>
    </row>
    <row r="84" spans="1:24" ht="16" customHeight="1" x14ac:dyDescent="0.15">
      <c r="A84" s="80" t="s">
        <v>164</v>
      </c>
      <c r="B84" s="80" t="s">
        <v>148</v>
      </c>
      <c r="C84" s="70" t="s">
        <v>181</v>
      </c>
      <c r="D84" s="84" t="str">
        <f>IF(ISNA(VLOOKUP($C84,'RPA Caclulations'!$C$6:$K$60,3,FALSE))=TRUE,"0",VLOOKUP($C84,'RPA Caclulations'!$C$6:$K$60,3,FALSE))</f>
        <v>0</v>
      </c>
      <c r="E84" s="21" t="str">
        <f>IF(ISNA(VLOOKUP($C84,'Mt. Sima Canada Cup BA'!$A$17:$I$100,9,FALSE))=TRUE,"0",VLOOKUP($C84,'Mt. Sima Canada Cup BA'!$A$17:$I$100,9,FALSE))</f>
        <v>0</v>
      </c>
      <c r="F84" s="21" t="str">
        <f>IF(ISNA(VLOOKUP($C84,'Mt. Sima Canada Cup SS'!$A$17:$I$100,9,FALSE))=TRUE,"0",VLOOKUP($C84,'Mt. Sima Canada Cup SS'!$A$17:$I$100,9,FALSE))</f>
        <v>0</v>
      </c>
      <c r="G84" s="21" t="str">
        <f>IF(ISNA(VLOOKUP($C84,'CF TT Day 1'!$A$17:$I$100,9,FALSE))=TRUE,"0",VLOOKUP($C84,'CF TT Day 1'!$A$17:$I$100,9,FALSE))</f>
        <v>0</v>
      </c>
      <c r="H84" s="21" t="str">
        <f>IF(ISNA(VLOOKUP($C84,'CF TT Day 2'!$A$17:$I$100,9,FALSE))=TRUE,"0",VLOOKUP($C84,'CF TT Day 2'!$A$17:$I$100,9,FALSE))</f>
        <v>0</v>
      </c>
      <c r="I84" s="21" t="str">
        <f>IF(ISNA(VLOOKUP($C84,'Mammoth NorAM SS'!$A$17:$I$100,9,FALSE))=TRUE,"0",VLOOKUP($C84,'Mammoth NorAM SS'!$A$17:$I$100,9,FALSE))</f>
        <v>0</v>
      </c>
      <c r="J84" s="21" t="str">
        <f>IF(ISNA(VLOOKUP($C84,'BVSC TT Day 1'!$A$17:$I$100,9,FALSE))=TRUE,"0",VLOOKUP($C84,'BVSC TT Day 1'!$A$17:$I$100,9,FALSE))</f>
        <v>0</v>
      </c>
      <c r="K84" s="21" t="str">
        <f>IF(ISNA(VLOOKUP($C84,'BVSC TT Day 2'!$A$17:$I$100,9,FALSE))=TRUE,"0",VLOOKUP($C84,'BVSC TT Day 2'!$A$17:$I$100,9,FALSE))</f>
        <v>0</v>
      </c>
      <c r="L84" s="21">
        <f>IF(ISNA(VLOOKUP($C84,'Alpine Groms'!$A$17:$I$100,9,FALSE))=TRUE,"0",VLOOKUP($C84,'Alpine Groms'!$A$17:$I$100,9,FALSE))</f>
        <v>0</v>
      </c>
      <c r="M84" s="21">
        <f>IF(ISNA(VLOOKUP($C84,'Beaver Groms'!$A$17:$I$100,9,FALSE))=TRUE,"0",VLOOKUP($C84,'Beaver Groms'!$A$17:$I$100,9,FALSE))</f>
        <v>0</v>
      </c>
      <c r="N84" s="21" t="str">
        <f>IF(ISNA(VLOOKUP($C84,'Aspen Open SS'!$A$17:$I$100,9,FALSE))=TRUE,"0",VLOOKUP($C84,'Aspen Open SS'!$A$17:$I$100,9,FALSE))</f>
        <v>0</v>
      </c>
      <c r="O84" s="21" t="str">
        <f>IF(ISNA(VLOOKUP($C84,'Aspen Open BA'!$A$17:$I$100,9,FALSE))=TRUE,"0",VLOOKUP($C84,'Aspen Open BA'!$A$17:$I$100,9,FALSE))</f>
        <v>0</v>
      </c>
      <c r="P84" s="21" t="str">
        <f>IF(ISNA(VLOOKUP($C84,'TT Prov SS'!$A$17:$I$100,9,FALSE))=TRUE,"0",VLOOKUP($C84,'TT Prov SS'!$A$17:$I$100,9,FALSE))</f>
        <v>0</v>
      </c>
      <c r="Q84" s="21" t="str">
        <f>IF(ISNA(VLOOKUP($C84,'TT Prov HP'!$A$17:$I$100,9,FALSE))=TRUE,"0",VLOOKUP($C84,'TT Prov HP'!$A$17:$I$100,9,FALSE))</f>
        <v>0</v>
      </c>
      <c r="R84" s="21" t="str">
        <f>IF(ISNA(VLOOKUP($C84,'Calgary NorAm SS'!$A$17:$I$100,9,FALSE))=TRUE,"0",VLOOKUP($C84,'Calgary NorAm SS'!$A$17:$I$100,9,FALSE))</f>
        <v>0</v>
      </c>
      <c r="S84" s="21" t="str">
        <f>IF(ISNA(VLOOKUP($C84,'Calgary NorAm BA'!$A$17:$I$100,9,FALSE))=TRUE,"0",VLOOKUP($C84,'Calgary NorAm BA'!$A$17:$I$100,9,FALSE))</f>
        <v>0</v>
      </c>
      <c r="T84" s="21" t="str">
        <f>IF(ISNA(VLOOKUP($C84,'Calgary NorAm HP'!$A$17:$I$100,9,FALSE))=TRUE,"0",VLOOKUP($C84,'Calgary NorAm HP'!$A$17:$I$100,9,FALSE))</f>
        <v>0</v>
      </c>
      <c r="U84" s="21" t="str">
        <f>IF(ISNA(VLOOKUP($C84,'Park City NorAm BA'!$A$17:$I$100,9,FALSE))=TRUE,"0",VLOOKUP($C84,'Park City NorAm BA'!$A$17:$I$100,9,FALSE))</f>
        <v>0</v>
      </c>
      <c r="V84" s="21" t="str">
        <f>IF(ISNA(VLOOKUP($C84,'Park City NorAm SS d1'!$A$17:$I$100,9,FALSE))=TRUE,"0",VLOOKUP($C84,'Park City NorAm SS d1'!$A$17:$I$100,9,FALSE))</f>
        <v>0</v>
      </c>
      <c r="W84" s="21" t="str">
        <f>IF(ISNA(VLOOKUP($C84,'Park City NorAm SS d2'!$A$17:$I$100,9,FALSE))=TRUE,"0",VLOOKUP($C84,'Park City NorAm SS d2'!$A$17:$I$100,9,FALSE))</f>
        <v>0</v>
      </c>
      <c r="X84" s="21" t="str">
        <f>IF(ISNA(VLOOKUP($C84,'MSLM CC SS'!$A$17:$I$100,9,FALSE))=TRUE,"0",VLOOKUP($C84,'MSLM CC SS'!$A$17:$I$100,9,FALSE))</f>
        <v>0</v>
      </c>
    </row>
    <row r="85" spans="1:24" ht="16" customHeight="1" x14ac:dyDescent="0.15">
      <c r="A85" s="80" t="s">
        <v>164</v>
      </c>
      <c r="B85" s="80" t="s">
        <v>177</v>
      </c>
      <c r="C85" s="70" t="s">
        <v>182</v>
      </c>
      <c r="D85" s="84" t="str">
        <f>IF(ISNA(VLOOKUP($C85,'RPA Caclulations'!$C$6:$K$60,3,FALSE))=TRUE,"0",VLOOKUP($C85,'RPA Caclulations'!$C$6:$K$60,3,FALSE))</f>
        <v>0</v>
      </c>
      <c r="E85" s="21" t="str">
        <f>IF(ISNA(VLOOKUP($C85,'Mt. Sima Canada Cup BA'!$A$17:$I$100,9,FALSE))=TRUE,"0",VLOOKUP($C85,'Mt. Sima Canada Cup BA'!$A$17:$I$100,9,FALSE))</f>
        <v>0</v>
      </c>
      <c r="F85" s="21" t="str">
        <f>IF(ISNA(VLOOKUP($C85,'Mt. Sima Canada Cup SS'!$A$17:$I$100,9,FALSE))=TRUE,"0",VLOOKUP($C85,'Mt. Sima Canada Cup SS'!$A$17:$I$100,9,FALSE))</f>
        <v>0</v>
      </c>
      <c r="G85" s="21" t="str">
        <f>IF(ISNA(VLOOKUP($C85,'CF TT Day 1'!$A$17:$I$100,9,FALSE))=TRUE,"0",VLOOKUP($C85,'CF TT Day 1'!$A$17:$I$100,9,FALSE))</f>
        <v>0</v>
      </c>
      <c r="H85" s="21" t="str">
        <f>IF(ISNA(VLOOKUP($C85,'CF TT Day 2'!$A$17:$I$100,9,FALSE))=TRUE,"0",VLOOKUP($C85,'CF TT Day 2'!$A$17:$I$100,9,FALSE))</f>
        <v>0</v>
      </c>
      <c r="I85" s="21" t="str">
        <f>IF(ISNA(VLOOKUP($C85,'Mammoth NorAM SS'!$A$17:$I$100,9,FALSE))=TRUE,"0",VLOOKUP($C85,'Mammoth NorAM SS'!$A$17:$I$100,9,FALSE))</f>
        <v>0</v>
      </c>
      <c r="J85" s="21" t="str">
        <f>IF(ISNA(VLOOKUP($C85,'BVSC TT Day 1'!$A$17:$I$100,9,FALSE))=TRUE,"0",VLOOKUP($C85,'BVSC TT Day 1'!$A$17:$I$100,9,FALSE))</f>
        <v>0</v>
      </c>
      <c r="K85" s="21" t="str">
        <f>IF(ISNA(VLOOKUP($C85,'BVSC TT Day 2'!$A$17:$I$100,9,FALSE))=TRUE,"0",VLOOKUP($C85,'BVSC TT Day 2'!$A$17:$I$100,9,FALSE))</f>
        <v>0</v>
      </c>
      <c r="L85" s="21">
        <f>IF(ISNA(VLOOKUP($C85,'Alpine Groms'!$A$17:$I$100,9,FALSE))=TRUE,"0",VLOOKUP($C85,'Alpine Groms'!$A$17:$I$100,9,FALSE))</f>
        <v>0</v>
      </c>
      <c r="M85" s="21">
        <f>IF(ISNA(VLOOKUP($C85,'Beaver Groms'!$A$17:$I$100,9,FALSE))=TRUE,"0",VLOOKUP($C85,'Beaver Groms'!$A$17:$I$100,9,FALSE))</f>
        <v>0</v>
      </c>
      <c r="N85" s="21" t="str">
        <f>IF(ISNA(VLOOKUP($C85,'Aspen Open SS'!$A$17:$I$100,9,FALSE))=TRUE,"0",VLOOKUP($C85,'Aspen Open SS'!$A$17:$I$100,9,FALSE))</f>
        <v>0</v>
      </c>
      <c r="O85" s="21" t="str">
        <f>IF(ISNA(VLOOKUP($C85,'Aspen Open BA'!$A$17:$I$100,9,FALSE))=TRUE,"0",VLOOKUP($C85,'Aspen Open BA'!$A$17:$I$100,9,FALSE))</f>
        <v>0</v>
      </c>
      <c r="P85" s="21" t="str">
        <f>IF(ISNA(VLOOKUP($C85,'TT Prov SS'!$A$17:$I$100,9,FALSE))=TRUE,"0",VLOOKUP($C85,'TT Prov SS'!$A$17:$I$100,9,FALSE))</f>
        <v>0</v>
      </c>
      <c r="Q85" s="21" t="str">
        <f>IF(ISNA(VLOOKUP($C85,'TT Prov HP'!$A$17:$I$100,9,FALSE))=TRUE,"0",VLOOKUP($C85,'TT Prov HP'!$A$17:$I$100,9,FALSE))</f>
        <v>0</v>
      </c>
      <c r="R85" s="21" t="str">
        <f>IF(ISNA(VLOOKUP($C85,'Calgary NorAm SS'!$A$17:$I$100,9,FALSE))=TRUE,"0",VLOOKUP($C85,'Calgary NorAm SS'!$A$17:$I$100,9,FALSE))</f>
        <v>0</v>
      </c>
      <c r="S85" s="21" t="str">
        <f>IF(ISNA(VLOOKUP($C85,'Calgary NorAm BA'!$A$17:$I$100,9,FALSE))=TRUE,"0",VLOOKUP($C85,'Calgary NorAm BA'!$A$17:$I$100,9,FALSE))</f>
        <v>0</v>
      </c>
      <c r="T85" s="21" t="str">
        <f>IF(ISNA(VLOOKUP($C85,'Calgary NorAm HP'!$A$17:$I$100,9,FALSE))=TRUE,"0",VLOOKUP($C85,'Calgary NorAm HP'!$A$17:$I$100,9,FALSE))</f>
        <v>0</v>
      </c>
      <c r="U85" s="21" t="str">
        <f>IF(ISNA(VLOOKUP($C85,'Park City NorAm BA'!$A$17:$I$100,9,FALSE))=TRUE,"0",VLOOKUP($C85,'Park City NorAm BA'!$A$17:$I$100,9,FALSE))</f>
        <v>0</v>
      </c>
      <c r="V85" s="21" t="str">
        <f>IF(ISNA(VLOOKUP($C85,'Park City NorAm SS d1'!$A$17:$I$100,9,FALSE))=TRUE,"0",VLOOKUP($C85,'Park City NorAm SS d1'!$A$17:$I$100,9,FALSE))</f>
        <v>0</v>
      </c>
      <c r="W85" s="21" t="str">
        <f>IF(ISNA(VLOOKUP($C85,'Park City NorAm SS d2'!$A$17:$I$100,9,FALSE))=TRUE,"0",VLOOKUP($C85,'Park City NorAm SS d2'!$A$17:$I$100,9,FALSE))</f>
        <v>0</v>
      </c>
      <c r="X85" s="21" t="str">
        <f>IF(ISNA(VLOOKUP($C85,'MSLM CC SS'!$A$17:$I$100,9,FALSE))=TRUE,"0",VLOOKUP($C85,'MSLM CC SS'!$A$17:$I$100,9,FALSE))</f>
        <v>0</v>
      </c>
    </row>
    <row r="86" spans="1:24" ht="16" customHeight="1" x14ac:dyDescent="0.15">
      <c r="A86" s="80" t="s">
        <v>164</v>
      </c>
      <c r="B86" s="80" t="s">
        <v>148</v>
      </c>
      <c r="C86" s="70" t="s">
        <v>184</v>
      </c>
      <c r="D86" s="84" t="str">
        <f>IF(ISNA(VLOOKUP($C86,'RPA Caclulations'!$C$6:$K$60,3,FALSE))=TRUE,"0",VLOOKUP($C86,'RPA Caclulations'!$C$6:$K$60,3,FALSE))</f>
        <v>0</v>
      </c>
      <c r="E86" s="21" t="str">
        <f>IF(ISNA(VLOOKUP($C86,'Mt. Sima Canada Cup BA'!$A$17:$I$100,9,FALSE))=TRUE,"0",VLOOKUP($C86,'Mt. Sima Canada Cup BA'!$A$17:$I$100,9,FALSE))</f>
        <v>0</v>
      </c>
      <c r="F86" s="21" t="str">
        <f>IF(ISNA(VLOOKUP($C86,'Mt. Sima Canada Cup SS'!$A$17:$I$100,9,FALSE))=TRUE,"0",VLOOKUP($C86,'Mt. Sima Canada Cup SS'!$A$17:$I$100,9,FALSE))</f>
        <v>0</v>
      </c>
      <c r="G86" s="21" t="str">
        <f>IF(ISNA(VLOOKUP($C86,'CF TT Day 1'!$A$17:$I$100,9,FALSE))=TRUE,"0",VLOOKUP($C86,'CF TT Day 1'!$A$17:$I$100,9,FALSE))</f>
        <v>0</v>
      </c>
      <c r="H86" s="21" t="str">
        <f>IF(ISNA(VLOOKUP($C86,'CF TT Day 2'!$A$17:$I$100,9,FALSE))=TRUE,"0",VLOOKUP($C86,'CF TT Day 2'!$A$17:$I$100,9,FALSE))</f>
        <v>0</v>
      </c>
      <c r="I86" s="21" t="str">
        <f>IF(ISNA(VLOOKUP($C86,'Mammoth NorAM SS'!$A$17:$I$100,9,FALSE))=TRUE,"0",VLOOKUP($C86,'Mammoth NorAM SS'!$A$17:$I$100,9,FALSE))</f>
        <v>0</v>
      </c>
      <c r="J86" s="21" t="str">
        <f>IF(ISNA(VLOOKUP($C86,'BVSC TT Day 1'!$A$17:$I$100,9,FALSE))=TRUE,"0",VLOOKUP($C86,'BVSC TT Day 1'!$A$17:$I$100,9,FALSE))</f>
        <v>0</v>
      </c>
      <c r="K86" s="21" t="str">
        <f>IF(ISNA(VLOOKUP($C86,'BVSC TT Day 2'!$A$17:$I$100,9,FALSE))=TRUE,"0",VLOOKUP($C86,'BVSC TT Day 2'!$A$17:$I$100,9,FALSE))</f>
        <v>0</v>
      </c>
      <c r="L86" s="21">
        <f>IF(ISNA(VLOOKUP($C86,'Alpine Groms'!$A$17:$I$100,9,FALSE))=TRUE,"0",VLOOKUP($C86,'Alpine Groms'!$A$17:$I$100,9,FALSE))</f>
        <v>0</v>
      </c>
      <c r="M86" s="21">
        <f>IF(ISNA(VLOOKUP($C86,'Beaver Groms'!$A$17:$I$100,9,FALSE))=TRUE,"0",VLOOKUP($C86,'Beaver Groms'!$A$17:$I$100,9,FALSE))</f>
        <v>0</v>
      </c>
      <c r="N86" s="21" t="str">
        <f>IF(ISNA(VLOOKUP($C86,'Aspen Open SS'!$A$17:$I$100,9,FALSE))=TRUE,"0",VLOOKUP($C86,'Aspen Open SS'!$A$17:$I$100,9,FALSE))</f>
        <v>0</v>
      </c>
      <c r="O86" s="21" t="str">
        <f>IF(ISNA(VLOOKUP($C86,'Aspen Open BA'!$A$17:$I$100,9,FALSE))=TRUE,"0",VLOOKUP($C86,'Aspen Open BA'!$A$17:$I$100,9,FALSE))</f>
        <v>0</v>
      </c>
      <c r="P86" s="21" t="str">
        <f>IF(ISNA(VLOOKUP($C86,'TT Prov SS'!$A$17:$I$100,9,FALSE))=TRUE,"0",VLOOKUP($C86,'TT Prov SS'!$A$17:$I$100,9,FALSE))</f>
        <v>0</v>
      </c>
      <c r="Q86" s="21" t="str">
        <f>IF(ISNA(VLOOKUP($C86,'TT Prov HP'!$A$17:$I$100,9,FALSE))=TRUE,"0",VLOOKUP($C86,'TT Prov HP'!$A$17:$I$100,9,FALSE))</f>
        <v>0</v>
      </c>
      <c r="R86" s="21" t="str">
        <f>IF(ISNA(VLOOKUP($C86,'Calgary NorAm SS'!$A$17:$I$100,9,FALSE))=TRUE,"0",VLOOKUP($C86,'Calgary NorAm SS'!$A$17:$I$100,9,FALSE))</f>
        <v>0</v>
      </c>
      <c r="S86" s="21" t="str">
        <f>IF(ISNA(VLOOKUP($C86,'Calgary NorAm BA'!$A$17:$I$100,9,FALSE))=TRUE,"0",VLOOKUP($C86,'Calgary NorAm BA'!$A$17:$I$100,9,FALSE))</f>
        <v>0</v>
      </c>
      <c r="T86" s="21" t="str">
        <f>IF(ISNA(VLOOKUP($C86,'Calgary NorAm HP'!$A$17:$I$100,9,FALSE))=TRUE,"0",VLOOKUP($C86,'Calgary NorAm HP'!$A$17:$I$100,9,FALSE))</f>
        <v>0</v>
      </c>
      <c r="U86" s="21" t="str">
        <f>IF(ISNA(VLOOKUP($C86,'Park City NorAm BA'!$A$17:$I$100,9,FALSE))=TRUE,"0",VLOOKUP($C86,'Park City NorAm BA'!$A$17:$I$100,9,FALSE))</f>
        <v>0</v>
      </c>
      <c r="V86" s="21" t="str">
        <f>IF(ISNA(VLOOKUP($C86,'Park City NorAm SS d1'!$A$17:$I$100,9,FALSE))=TRUE,"0",VLOOKUP($C86,'Park City NorAm SS d1'!$A$17:$I$100,9,FALSE))</f>
        <v>0</v>
      </c>
      <c r="W86" s="21" t="str">
        <f>IF(ISNA(VLOOKUP($C86,'Park City NorAm SS d2'!$A$17:$I$100,9,FALSE))=TRUE,"0",VLOOKUP($C86,'Park City NorAm SS d2'!$A$17:$I$100,9,FALSE))</f>
        <v>0</v>
      </c>
      <c r="X86" s="21" t="str">
        <f>IF(ISNA(VLOOKUP($C86,'MSLM CC SS'!$A$17:$I$100,9,FALSE))=TRUE,"0",VLOOKUP($C86,'MSLM CC SS'!$A$17:$I$100,9,FALSE))</f>
        <v>0</v>
      </c>
    </row>
    <row r="87" spans="1:24" ht="16" customHeight="1" x14ac:dyDescent="0.15">
      <c r="A87" s="80" t="s">
        <v>126</v>
      </c>
      <c r="B87" s="80" t="s">
        <v>150</v>
      </c>
      <c r="C87" s="70" t="s">
        <v>158</v>
      </c>
      <c r="D87" s="84" t="str">
        <f>IF(ISNA(VLOOKUP($C87,'RPA Caclulations'!$C$6:$K$60,3,FALSE))=TRUE,"0",VLOOKUP($C87,'RPA Caclulations'!$C$6:$K$60,3,FALSE))</f>
        <v>0</v>
      </c>
      <c r="E87" s="21" t="str">
        <f>IF(ISNA(VLOOKUP($C87,'Mt. Sima Canada Cup BA'!$A$17:$I$100,9,FALSE))=TRUE,"0",VLOOKUP($C87,'Mt. Sima Canada Cup BA'!$A$17:$I$100,9,FALSE))</f>
        <v>0</v>
      </c>
      <c r="F87" s="21" t="str">
        <f>IF(ISNA(VLOOKUP($C87,'Mt. Sima Canada Cup SS'!$A$17:$I$100,9,FALSE))=TRUE,"0",VLOOKUP($C87,'Mt. Sima Canada Cup SS'!$A$17:$I$100,9,FALSE))</f>
        <v>0</v>
      </c>
      <c r="G87" s="21" t="str">
        <f>IF(ISNA(VLOOKUP($C87,'CF TT Day 1'!$A$17:$I$100,9,FALSE))=TRUE,"0",VLOOKUP($C87,'CF TT Day 1'!$A$17:$I$100,9,FALSE))</f>
        <v>0</v>
      </c>
      <c r="H87" s="21" t="str">
        <f>IF(ISNA(VLOOKUP($C87,'CF TT Day 2'!$A$17:$I$100,9,FALSE))=TRUE,"0",VLOOKUP($C87,'CF TT Day 2'!$A$17:$I$100,9,FALSE))</f>
        <v>0</v>
      </c>
      <c r="I87" s="21" t="str">
        <f>IF(ISNA(VLOOKUP($C87,'Mammoth NorAM SS'!$A$17:$I$100,9,FALSE))=TRUE,"0",VLOOKUP($C87,'Mammoth NorAM SS'!$A$17:$I$100,9,FALSE))</f>
        <v>0</v>
      </c>
      <c r="J87" s="21" t="str">
        <f>IF(ISNA(VLOOKUP($C87,'BVSC TT Day 1'!$A$17:$I$100,9,FALSE))=TRUE,"0",VLOOKUP($C87,'BVSC TT Day 1'!$A$17:$I$100,9,FALSE))</f>
        <v>0</v>
      </c>
      <c r="K87" s="21" t="str">
        <f>IF(ISNA(VLOOKUP($C87,'BVSC TT Day 2'!$A$17:$I$100,9,FALSE))=TRUE,"0",VLOOKUP($C87,'BVSC TT Day 2'!$A$17:$I$100,9,FALSE))</f>
        <v>0</v>
      </c>
      <c r="L87" s="21">
        <f>IF(ISNA(VLOOKUP($C87,'Alpine Groms'!$A$17:$I$100,9,FALSE))=TRUE,"0",VLOOKUP($C87,'Alpine Groms'!$A$17:$I$100,9,FALSE))</f>
        <v>0</v>
      </c>
      <c r="M87" s="21">
        <f>IF(ISNA(VLOOKUP($C87,'Beaver Groms'!$A$17:$I$100,9,FALSE))=TRUE,"0",VLOOKUP($C87,'Beaver Groms'!$A$17:$I$100,9,FALSE))</f>
        <v>0</v>
      </c>
      <c r="N87" s="21" t="str">
        <f>IF(ISNA(VLOOKUP($C87,'Aspen Open SS'!$A$17:$I$100,9,FALSE))=TRUE,"0",VLOOKUP($C87,'Aspen Open SS'!$A$17:$I$100,9,FALSE))</f>
        <v>0</v>
      </c>
      <c r="O87" s="21" t="str">
        <f>IF(ISNA(VLOOKUP($C87,'Aspen Open BA'!$A$17:$I$100,9,FALSE))=TRUE,"0",VLOOKUP($C87,'Aspen Open BA'!$A$17:$I$100,9,FALSE))</f>
        <v>0</v>
      </c>
      <c r="P87" s="21" t="str">
        <f>IF(ISNA(VLOOKUP($C87,'TT Prov SS'!$A$17:$I$100,9,FALSE))=TRUE,"0",VLOOKUP($C87,'TT Prov SS'!$A$17:$I$100,9,FALSE))</f>
        <v>0</v>
      </c>
      <c r="Q87" s="21" t="str">
        <f>IF(ISNA(VLOOKUP($C87,'TT Prov HP'!$A$17:$I$100,9,FALSE))=TRUE,"0",VLOOKUP($C87,'TT Prov HP'!$A$17:$I$100,9,FALSE))</f>
        <v>0</v>
      </c>
      <c r="R87" s="21" t="str">
        <f>IF(ISNA(VLOOKUP($C87,'Calgary NorAm SS'!$A$17:$I$100,9,FALSE))=TRUE,"0",VLOOKUP($C87,'Calgary NorAm SS'!$A$17:$I$100,9,FALSE))</f>
        <v>0</v>
      </c>
      <c r="S87" s="21" t="str">
        <f>IF(ISNA(VLOOKUP($C87,'Calgary NorAm BA'!$A$17:$I$100,9,FALSE))=TRUE,"0",VLOOKUP($C87,'Calgary NorAm BA'!$A$17:$I$100,9,FALSE))</f>
        <v>0</v>
      </c>
      <c r="T87" s="21" t="str">
        <f>IF(ISNA(VLOOKUP($C87,'Calgary NorAm HP'!$A$17:$I$100,9,FALSE))=TRUE,"0",VLOOKUP($C87,'Calgary NorAm HP'!$A$17:$I$100,9,FALSE))</f>
        <v>0</v>
      </c>
      <c r="U87" s="21" t="str">
        <f>IF(ISNA(VLOOKUP($C87,'Park City NorAm BA'!$A$17:$I$100,9,FALSE))=TRUE,"0",VLOOKUP($C87,'Park City NorAm BA'!$A$17:$I$100,9,FALSE))</f>
        <v>0</v>
      </c>
      <c r="V87" s="21" t="str">
        <f>IF(ISNA(VLOOKUP($C87,'Park City NorAm SS d1'!$A$17:$I$100,9,FALSE))=TRUE,"0",VLOOKUP($C87,'Park City NorAm SS d1'!$A$17:$I$100,9,FALSE))</f>
        <v>0</v>
      </c>
      <c r="W87" s="21" t="str">
        <f>IF(ISNA(VLOOKUP($C87,'Park City NorAm SS d2'!$A$17:$I$100,9,FALSE))=TRUE,"0",VLOOKUP($C87,'Park City NorAm SS d2'!$A$17:$I$100,9,FALSE))</f>
        <v>0</v>
      </c>
      <c r="X87" s="21" t="str">
        <f>IF(ISNA(VLOOKUP($C87,'MSLM CC SS'!$A$17:$I$100,9,FALSE))=TRUE,"0",VLOOKUP($C87,'MSLM CC SS'!$A$17:$I$100,9,FALSE))</f>
        <v>0</v>
      </c>
    </row>
    <row r="88" spans="1:24" ht="16" customHeight="1" x14ac:dyDescent="0.15">
      <c r="A88" s="80" t="s">
        <v>126</v>
      </c>
      <c r="B88" s="80" t="s">
        <v>148</v>
      </c>
      <c r="C88" s="70" t="s">
        <v>167</v>
      </c>
      <c r="D88" s="84" t="str">
        <f>IF(ISNA(VLOOKUP($C88,'RPA Caclulations'!$C$6:$K$60,3,FALSE))=TRUE,"0",VLOOKUP($C88,'RPA Caclulations'!$C$6:$K$60,3,FALSE))</f>
        <v>0</v>
      </c>
      <c r="E88" s="21" t="str">
        <f>IF(ISNA(VLOOKUP($C88,'Mt. Sima Canada Cup BA'!$A$17:$I$100,9,FALSE))=TRUE,"0",VLOOKUP($C88,'Mt. Sima Canada Cup BA'!$A$17:$I$100,9,FALSE))</f>
        <v>0</v>
      </c>
      <c r="F88" s="21" t="str">
        <f>IF(ISNA(VLOOKUP($C88,'Mt. Sima Canada Cup SS'!$A$17:$I$100,9,FALSE))=TRUE,"0",VLOOKUP($C88,'Mt. Sima Canada Cup SS'!$A$17:$I$100,9,FALSE))</f>
        <v>0</v>
      </c>
      <c r="G88" s="21" t="str">
        <f>IF(ISNA(VLOOKUP($C88,'CF TT Day 1'!$A$17:$I$100,9,FALSE))=TRUE,"0",VLOOKUP($C88,'CF TT Day 1'!$A$17:$I$100,9,FALSE))</f>
        <v>0</v>
      </c>
      <c r="H88" s="21" t="str">
        <f>IF(ISNA(VLOOKUP($C88,'CF TT Day 2'!$A$17:$I$100,9,FALSE))=TRUE,"0",VLOOKUP($C88,'CF TT Day 2'!$A$17:$I$100,9,FALSE))</f>
        <v>0</v>
      </c>
      <c r="I88" s="21" t="str">
        <f>IF(ISNA(VLOOKUP($C88,'Mammoth NorAM SS'!$A$17:$I$100,9,FALSE))=TRUE,"0",VLOOKUP($C88,'Mammoth NorAM SS'!$A$17:$I$100,9,FALSE))</f>
        <v>0</v>
      </c>
      <c r="J88" s="21" t="str">
        <f>IF(ISNA(VLOOKUP($C88,'BVSC TT Day 1'!$A$17:$I$100,9,FALSE))=TRUE,"0",VLOOKUP($C88,'BVSC TT Day 1'!$A$17:$I$100,9,FALSE))</f>
        <v>0</v>
      </c>
      <c r="K88" s="21" t="str">
        <f>IF(ISNA(VLOOKUP($C88,'BVSC TT Day 2'!$A$17:$I$100,9,FALSE))=TRUE,"0",VLOOKUP($C88,'BVSC TT Day 2'!$A$17:$I$100,9,FALSE))</f>
        <v>0</v>
      </c>
      <c r="L88" s="21">
        <f>IF(ISNA(VLOOKUP($C88,'Alpine Groms'!$A$17:$I$100,9,FALSE))=TRUE,"0",VLOOKUP($C88,'Alpine Groms'!$A$17:$I$100,9,FALSE))</f>
        <v>0</v>
      </c>
      <c r="M88" s="21">
        <f>IF(ISNA(VLOOKUP($C88,'Beaver Groms'!$A$17:$I$100,9,FALSE))=TRUE,"0",VLOOKUP($C88,'Beaver Groms'!$A$17:$I$100,9,FALSE))</f>
        <v>0</v>
      </c>
      <c r="N88" s="21" t="str">
        <f>IF(ISNA(VLOOKUP($C88,'Aspen Open SS'!$A$17:$I$100,9,FALSE))=TRUE,"0",VLOOKUP($C88,'Aspen Open SS'!$A$17:$I$100,9,FALSE))</f>
        <v>0</v>
      </c>
      <c r="O88" s="21" t="str">
        <f>IF(ISNA(VLOOKUP($C88,'Aspen Open BA'!$A$17:$I$100,9,FALSE))=TRUE,"0",VLOOKUP($C88,'Aspen Open BA'!$A$17:$I$100,9,FALSE))</f>
        <v>0</v>
      </c>
      <c r="P88" s="21" t="str">
        <f>IF(ISNA(VLOOKUP($C88,'TT Prov SS'!$A$17:$I$100,9,FALSE))=TRUE,"0",VLOOKUP($C88,'TT Prov SS'!$A$17:$I$100,9,FALSE))</f>
        <v>0</v>
      </c>
      <c r="Q88" s="21" t="str">
        <f>IF(ISNA(VLOOKUP($C88,'TT Prov HP'!$A$17:$I$100,9,FALSE))=TRUE,"0",VLOOKUP($C88,'TT Prov HP'!$A$17:$I$100,9,FALSE))</f>
        <v>0</v>
      </c>
      <c r="R88" s="21" t="str">
        <f>IF(ISNA(VLOOKUP($C88,'Calgary NorAm SS'!$A$17:$I$100,9,FALSE))=TRUE,"0",VLOOKUP($C88,'Calgary NorAm SS'!$A$17:$I$100,9,FALSE))</f>
        <v>0</v>
      </c>
      <c r="S88" s="21" t="str">
        <f>IF(ISNA(VLOOKUP($C88,'Calgary NorAm BA'!$A$17:$I$100,9,FALSE))=TRUE,"0",VLOOKUP($C88,'Calgary NorAm BA'!$A$17:$I$100,9,FALSE))</f>
        <v>0</v>
      </c>
      <c r="T88" s="21" t="str">
        <f>IF(ISNA(VLOOKUP($C88,'Calgary NorAm HP'!$A$17:$I$100,9,FALSE))=TRUE,"0",VLOOKUP($C88,'Calgary NorAm HP'!$A$17:$I$100,9,FALSE))</f>
        <v>0</v>
      </c>
      <c r="U88" s="21" t="str">
        <f>IF(ISNA(VLOOKUP($C88,'Park City NorAm BA'!$A$17:$I$100,9,FALSE))=TRUE,"0",VLOOKUP($C88,'Park City NorAm BA'!$A$17:$I$100,9,FALSE))</f>
        <v>0</v>
      </c>
      <c r="V88" s="21" t="str">
        <f>IF(ISNA(VLOOKUP($C88,'Park City NorAm SS d1'!$A$17:$I$100,9,FALSE))=TRUE,"0",VLOOKUP($C88,'Park City NorAm SS d1'!$A$17:$I$100,9,FALSE))</f>
        <v>0</v>
      </c>
      <c r="W88" s="21" t="str">
        <f>IF(ISNA(VLOOKUP($C88,'Park City NorAm SS d2'!$A$17:$I$100,9,FALSE))=TRUE,"0",VLOOKUP($C88,'Park City NorAm SS d2'!$A$17:$I$100,9,FALSE))</f>
        <v>0</v>
      </c>
      <c r="X88" s="21" t="str">
        <f>IF(ISNA(VLOOKUP($C88,'MSLM CC SS'!$A$17:$I$100,9,FALSE))=TRUE,"0",VLOOKUP($C88,'MSLM CC SS'!$A$17:$I$100,9,FALSE))</f>
        <v>0</v>
      </c>
    </row>
    <row r="89" spans="1:24" ht="16" customHeight="1" x14ac:dyDescent="0.15">
      <c r="A89" s="80" t="s">
        <v>126</v>
      </c>
      <c r="B89" s="80" t="s">
        <v>170</v>
      </c>
      <c r="C89" s="70" t="s">
        <v>169</v>
      </c>
      <c r="D89" s="84" t="str">
        <f>IF(ISNA(VLOOKUP($C89,'RPA Caclulations'!$C$6:$K$60,3,FALSE))=TRUE,"0",VLOOKUP($C89,'RPA Caclulations'!$C$6:$K$60,3,FALSE))</f>
        <v>0</v>
      </c>
      <c r="E89" s="21" t="str">
        <f>IF(ISNA(VLOOKUP($C89,'Mt. Sima Canada Cup BA'!$A$17:$I$100,9,FALSE))=TRUE,"0",VLOOKUP($C89,'Mt. Sima Canada Cup BA'!$A$17:$I$100,9,FALSE))</f>
        <v>0</v>
      </c>
      <c r="F89" s="21" t="str">
        <f>IF(ISNA(VLOOKUP($C89,'Mt. Sima Canada Cup SS'!$A$17:$I$100,9,FALSE))=TRUE,"0",VLOOKUP($C89,'Mt. Sima Canada Cup SS'!$A$17:$I$100,9,FALSE))</f>
        <v>0</v>
      </c>
      <c r="G89" s="21" t="str">
        <f>IF(ISNA(VLOOKUP($C89,'CF TT Day 1'!$A$17:$I$100,9,FALSE))=TRUE,"0",VLOOKUP($C89,'CF TT Day 1'!$A$17:$I$100,9,FALSE))</f>
        <v>0</v>
      </c>
      <c r="H89" s="21" t="str">
        <f>IF(ISNA(VLOOKUP($C89,'CF TT Day 2'!$A$17:$I$100,9,FALSE))=TRUE,"0",VLOOKUP($C89,'CF TT Day 2'!$A$17:$I$100,9,FALSE))</f>
        <v>0</v>
      </c>
      <c r="I89" s="21" t="str">
        <f>IF(ISNA(VLOOKUP($C89,'Mammoth NorAM SS'!$A$17:$I$100,9,FALSE))=TRUE,"0",VLOOKUP($C89,'Mammoth NorAM SS'!$A$17:$I$100,9,FALSE))</f>
        <v>0</v>
      </c>
      <c r="J89" s="21" t="str">
        <f>IF(ISNA(VLOOKUP($C89,'BVSC TT Day 1'!$A$17:$I$100,9,FALSE))=TRUE,"0",VLOOKUP($C89,'BVSC TT Day 1'!$A$17:$I$100,9,FALSE))</f>
        <v>0</v>
      </c>
      <c r="K89" s="21" t="str">
        <f>IF(ISNA(VLOOKUP($C89,'BVSC TT Day 2'!$A$17:$I$100,9,FALSE))=TRUE,"0",VLOOKUP($C89,'BVSC TT Day 2'!$A$17:$I$100,9,FALSE))</f>
        <v>0</v>
      </c>
      <c r="L89" s="21">
        <f>IF(ISNA(VLOOKUP($C89,'Alpine Groms'!$A$17:$I$100,9,FALSE))=TRUE,"0",VLOOKUP($C89,'Alpine Groms'!$A$17:$I$100,9,FALSE))</f>
        <v>0</v>
      </c>
      <c r="M89" s="21">
        <f>IF(ISNA(VLOOKUP($C89,'Beaver Groms'!$A$17:$I$100,9,FALSE))=TRUE,"0",VLOOKUP($C89,'Beaver Groms'!$A$17:$I$100,9,FALSE))</f>
        <v>0</v>
      </c>
      <c r="N89" s="21" t="str">
        <f>IF(ISNA(VLOOKUP($C89,'Aspen Open SS'!$A$17:$I$100,9,FALSE))=TRUE,"0",VLOOKUP($C89,'Aspen Open SS'!$A$17:$I$100,9,FALSE))</f>
        <v>0</v>
      </c>
      <c r="O89" s="21" t="str">
        <f>IF(ISNA(VLOOKUP($C89,'Aspen Open BA'!$A$17:$I$100,9,FALSE))=TRUE,"0",VLOOKUP($C89,'Aspen Open BA'!$A$17:$I$100,9,FALSE))</f>
        <v>0</v>
      </c>
      <c r="P89" s="21" t="str">
        <f>IF(ISNA(VLOOKUP($C89,'TT Prov SS'!$A$17:$I$100,9,FALSE))=TRUE,"0",VLOOKUP($C89,'TT Prov SS'!$A$17:$I$100,9,FALSE))</f>
        <v>0</v>
      </c>
      <c r="Q89" s="21" t="str">
        <f>IF(ISNA(VLOOKUP($C89,'TT Prov HP'!$A$17:$I$100,9,FALSE))=TRUE,"0",VLOOKUP($C89,'TT Prov HP'!$A$17:$I$100,9,FALSE))</f>
        <v>0</v>
      </c>
      <c r="R89" s="21" t="str">
        <f>IF(ISNA(VLOOKUP($C89,'Calgary NorAm SS'!$A$17:$I$100,9,FALSE))=TRUE,"0",VLOOKUP($C89,'Calgary NorAm SS'!$A$17:$I$100,9,FALSE))</f>
        <v>0</v>
      </c>
      <c r="S89" s="21" t="str">
        <f>IF(ISNA(VLOOKUP($C89,'Calgary NorAm BA'!$A$17:$I$100,9,FALSE))=TRUE,"0",VLOOKUP($C89,'Calgary NorAm BA'!$A$17:$I$100,9,FALSE))</f>
        <v>0</v>
      </c>
      <c r="T89" s="21" t="str">
        <f>IF(ISNA(VLOOKUP($C89,'Calgary NorAm HP'!$A$17:$I$100,9,FALSE))=TRUE,"0",VLOOKUP($C89,'Calgary NorAm HP'!$A$17:$I$100,9,FALSE))</f>
        <v>0</v>
      </c>
      <c r="U89" s="21" t="str">
        <f>IF(ISNA(VLOOKUP($C89,'Park City NorAm BA'!$A$17:$I$100,9,FALSE))=TRUE,"0",VLOOKUP($C89,'Park City NorAm BA'!$A$17:$I$100,9,FALSE))</f>
        <v>0</v>
      </c>
      <c r="V89" s="21" t="str">
        <f>IF(ISNA(VLOOKUP($C89,'Park City NorAm SS d1'!$A$17:$I$100,9,FALSE))=TRUE,"0",VLOOKUP($C89,'Park City NorAm SS d1'!$A$17:$I$100,9,FALSE))</f>
        <v>0</v>
      </c>
      <c r="W89" s="21" t="str">
        <f>IF(ISNA(VLOOKUP($C89,'Park City NorAm SS d2'!$A$17:$I$100,9,FALSE))=TRUE,"0",VLOOKUP($C89,'Park City NorAm SS d2'!$A$17:$I$100,9,FALSE))</f>
        <v>0</v>
      </c>
      <c r="X89" s="21" t="str">
        <f>IF(ISNA(VLOOKUP($C89,'MSLM CC SS'!$A$17:$I$100,9,FALSE))=TRUE,"0",VLOOKUP($C89,'MSLM CC SS'!$A$17:$I$100,9,FALSE))</f>
        <v>0</v>
      </c>
    </row>
    <row r="90" spans="1:24" ht="16" customHeight="1" x14ac:dyDescent="0.15">
      <c r="A90" s="80" t="s">
        <v>126</v>
      </c>
      <c r="B90" s="80" t="s">
        <v>146</v>
      </c>
      <c r="C90" s="70" t="s">
        <v>176</v>
      </c>
      <c r="D90" s="84" t="str">
        <f>IF(ISNA(VLOOKUP($C90,'RPA Caclulations'!$C$6:$K$60,3,FALSE))=TRUE,"0",VLOOKUP($C90,'RPA Caclulations'!$C$6:$K$60,3,FALSE))</f>
        <v>0</v>
      </c>
      <c r="E90" s="21" t="str">
        <f>IF(ISNA(VLOOKUP($C90,'Mt. Sima Canada Cup BA'!$A$17:$I$100,9,FALSE))=TRUE,"0",VLOOKUP($C90,'Mt. Sima Canada Cup BA'!$A$17:$I$100,9,FALSE))</f>
        <v>0</v>
      </c>
      <c r="F90" s="21" t="str">
        <f>IF(ISNA(VLOOKUP($C90,'Mt. Sima Canada Cup SS'!$A$17:$I$100,9,FALSE))=TRUE,"0",VLOOKUP($C90,'Mt. Sima Canada Cup SS'!$A$17:$I$100,9,FALSE))</f>
        <v>0</v>
      </c>
      <c r="G90" s="21" t="str">
        <f>IF(ISNA(VLOOKUP($C90,'CF TT Day 1'!$A$17:$I$100,9,FALSE))=TRUE,"0",VLOOKUP($C90,'CF TT Day 1'!$A$17:$I$100,9,FALSE))</f>
        <v>0</v>
      </c>
      <c r="H90" s="21" t="str">
        <f>IF(ISNA(VLOOKUP($C90,'CF TT Day 2'!$A$17:$I$100,9,FALSE))=TRUE,"0",VLOOKUP($C90,'CF TT Day 2'!$A$17:$I$100,9,FALSE))</f>
        <v>0</v>
      </c>
      <c r="I90" s="21" t="str">
        <f>IF(ISNA(VLOOKUP($C90,'Mammoth NorAM SS'!$A$17:$I$100,9,FALSE))=TRUE,"0",VLOOKUP($C90,'Mammoth NorAM SS'!$A$17:$I$100,9,FALSE))</f>
        <v>0</v>
      </c>
      <c r="J90" s="21" t="str">
        <f>IF(ISNA(VLOOKUP($C90,'BVSC TT Day 1'!$A$17:$I$100,9,FALSE))=TRUE,"0",VLOOKUP($C90,'BVSC TT Day 1'!$A$17:$I$100,9,FALSE))</f>
        <v>0</v>
      </c>
      <c r="K90" s="21" t="str">
        <f>IF(ISNA(VLOOKUP($C90,'BVSC TT Day 2'!$A$17:$I$100,9,FALSE))=TRUE,"0",VLOOKUP($C90,'BVSC TT Day 2'!$A$17:$I$100,9,FALSE))</f>
        <v>0</v>
      </c>
      <c r="L90" s="21">
        <f>IF(ISNA(VLOOKUP($C90,'Alpine Groms'!$A$17:$I$100,9,FALSE))=TRUE,"0",VLOOKUP($C90,'Alpine Groms'!$A$17:$I$100,9,FALSE))</f>
        <v>0</v>
      </c>
      <c r="M90" s="21">
        <f>IF(ISNA(VLOOKUP($C90,'Beaver Groms'!$A$17:$I$100,9,FALSE))=TRUE,"0",VLOOKUP($C90,'Beaver Groms'!$A$17:$I$100,9,FALSE))</f>
        <v>0</v>
      </c>
      <c r="N90" s="21" t="str">
        <f>IF(ISNA(VLOOKUP($C90,'Aspen Open SS'!$A$17:$I$100,9,FALSE))=TRUE,"0",VLOOKUP($C90,'Aspen Open SS'!$A$17:$I$100,9,FALSE))</f>
        <v>0</v>
      </c>
      <c r="O90" s="21" t="str">
        <f>IF(ISNA(VLOOKUP($C90,'Aspen Open BA'!$A$17:$I$100,9,FALSE))=TRUE,"0",VLOOKUP($C90,'Aspen Open BA'!$A$17:$I$100,9,FALSE))</f>
        <v>0</v>
      </c>
      <c r="P90" s="21" t="str">
        <f>IF(ISNA(VLOOKUP($C90,'TT Prov SS'!$A$17:$I$100,9,FALSE))=TRUE,"0",VLOOKUP($C90,'TT Prov SS'!$A$17:$I$100,9,FALSE))</f>
        <v>0</v>
      </c>
      <c r="Q90" s="21" t="str">
        <f>IF(ISNA(VLOOKUP($C90,'TT Prov HP'!$A$17:$I$100,9,FALSE))=TRUE,"0",VLOOKUP($C90,'TT Prov HP'!$A$17:$I$100,9,FALSE))</f>
        <v>0</v>
      </c>
      <c r="R90" s="21" t="str">
        <f>IF(ISNA(VLOOKUP($C90,'Calgary NorAm SS'!$A$17:$I$100,9,FALSE))=TRUE,"0",VLOOKUP($C90,'Calgary NorAm SS'!$A$17:$I$100,9,FALSE))</f>
        <v>0</v>
      </c>
      <c r="S90" s="21" t="str">
        <f>IF(ISNA(VLOOKUP($C90,'Calgary NorAm BA'!$A$17:$I$100,9,FALSE))=TRUE,"0",VLOOKUP($C90,'Calgary NorAm BA'!$A$17:$I$100,9,FALSE))</f>
        <v>0</v>
      </c>
      <c r="T90" s="21" t="str">
        <f>IF(ISNA(VLOOKUP($C90,'Calgary NorAm HP'!$A$17:$I$100,9,FALSE))=TRUE,"0",VLOOKUP($C90,'Calgary NorAm HP'!$A$17:$I$100,9,FALSE))</f>
        <v>0</v>
      </c>
      <c r="U90" s="21" t="str">
        <f>IF(ISNA(VLOOKUP($C90,'Park City NorAm BA'!$A$17:$I$100,9,FALSE))=TRUE,"0",VLOOKUP($C90,'Park City NorAm BA'!$A$17:$I$100,9,FALSE))</f>
        <v>0</v>
      </c>
      <c r="V90" s="21" t="str">
        <f>IF(ISNA(VLOOKUP($C90,'Park City NorAm SS d1'!$A$17:$I$100,9,FALSE))=TRUE,"0",VLOOKUP($C90,'Park City NorAm SS d1'!$A$17:$I$100,9,FALSE))</f>
        <v>0</v>
      </c>
      <c r="W90" s="21" t="str">
        <f>IF(ISNA(VLOOKUP($C90,'Park City NorAm SS d2'!$A$17:$I$100,9,FALSE))=TRUE,"0",VLOOKUP($C90,'Park City NorAm SS d2'!$A$17:$I$100,9,FALSE))</f>
        <v>0</v>
      </c>
      <c r="X90" s="21" t="str">
        <f>IF(ISNA(VLOOKUP($C90,'MSLM CC SS'!$A$17:$I$100,9,FALSE))=TRUE,"0",VLOOKUP($C90,'MSLM CC SS'!$A$17:$I$100,9,FALSE))</f>
        <v>0</v>
      </c>
    </row>
    <row r="91" spans="1:24" ht="16" customHeight="1" x14ac:dyDescent="0.15">
      <c r="A91" s="80" t="s">
        <v>126</v>
      </c>
      <c r="B91" s="80" t="s">
        <v>146</v>
      </c>
      <c r="C91" s="70" t="s">
        <v>178</v>
      </c>
      <c r="D91" s="84" t="str">
        <f>IF(ISNA(VLOOKUP($C91,'RPA Caclulations'!$C$6:$K$60,3,FALSE))=TRUE,"0",VLOOKUP($C91,'RPA Caclulations'!$C$6:$K$60,3,FALSE))</f>
        <v>0</v>
      </c>
      <c r="E91" s="21" t="str">
        <f>IF(ISNA(VLOOKUP($C91,'Mt. Sima Canada Cup BA'!$A$17:$I$100,9,FALSE))=TRUE,"0",VLOOKUP($C91,'Mt. Sima Canada Cup BA'!$A$17:$I$100,9,FALSE))</f>
        <v>0</v>
      </c>
      <c r="F91" s="21" t="str">
        <f>IF(ISNA(VLOOKUP($C91,'Mt. Sima Canada Cup SS'!$A$17:$I$100,9,FALSE))=TRUE,"0",VLOOKUP($C91,'Mt. Sima Canada Cup SS'!$A$17:$I$100,9,FALSE))</f>
        <v>0</v>
      </c>
      <c r="G91" s="21" t="str">
        <f>IF(ISNA(VLOOKUP($C91,'CF TT Day 1'!$A$17:$I$100,9,FALSE))=TRUE,"0",VLOOKUP($C91,'CF TT Day 1'!$A$17:$I$100,9,FALSE))</f>
        <v>0</v>
      </c>
      <c r="H91" s="21" t="str">
        <f>IF(ISNA(VLOOKUP($C91,'CF TT Day 2'!$A$17:$I$100,9,FALSE))=TRUE,"0",VLOOKUP($C91,'CF TT Day 2'!$A$17:$I$100,9,FALSE))</f>
        <v>0</v>
      </c>
      <c r="I91" s="21" t="str">
        <f>IF(ISNA(VLOOKUP($C91,'Mammoth NorAM SS'!$A$17:$I$100,9,FALSE))=TRUE,"0",VLOOKUP($C91,'Mammoth NorAM SS'!$A$17:$I$100,9,FALSE))</f>
        <v>0</v>
      </c>
      <c r="J91" s="21" t="str">
        <f>IF(ISNA(VLOOKUP($C91,'BVSC TT Day 1'!$A$17:$I$100,9,FALSE))=TRUE,"0",VLOOKUP($C91,'BVSC TT Day 1'!$A$17:$I$100,9,FALSE))</f>
        <v>0</v>
      </c>
      <c r="K91" s="21" t="str">
        <f>IF(ISNA(VLOOKUP($C91,'BVSC TT Day 2'!$A$17:$I$100,9,FALSE))=TRUE,"0",VLOOKUP($C91,'BVSC TT Day 2'!$A$17:$I$100,9,FALSE))</f>
        <v>0</v>
      </c>
      <c r="L91" s="21">
        <f>IF(ISNA(VLOOKUP($C91,'Alpine Groms'!$A$17:$I$100,9,FALSE))=TRUE,"0",VLOOKUP($C91,'Alpine Groms'!$A$17:$I$100,9,FALSE))</f>
        <v>0</v>
      </c>
      <c r="M91" s="21">
        <f>IF(ISNA(VLOOKUP($C91,'Beaver Groms'!$A$17:$I$100,9,FALSE))=TRUE,"0",VLOOKUP($C91,'Beaver Groms'!$A$17:$I$100,9,FALSE))</f>
        <v>0</v>
      </c>
      <c r="N91" s="21" t="str">
        <f>IF(ISNA(VLOOKUP($C91,'Aspen Open SS'!$A$17:$I$100,9,FALSE))=TRUE,"0",VLOOKUP($C91,'Aspen Open SS'!$A$17:$I$100,9,FALSE))</f>
        <v>0</v>
      </c>
      <c r="O91" s="21" t="str">
        <f>IF(ISNA(VLOOKUP($C91,'Aspen Open BA'!$A$17:$I$100,9,FALSE))=TRUE,"0",VLOOKUP($C91,'Aspen Open BA'!$A$17:$I$100,9,FALSE))</f>
        <v>0</v>
      </c>
      <c r="P91" s="21" t="str">
        <f>IF(ISNA(VLOOKUP($C91,'TT Prov SS'!$A$17:$I$100,9,FALSE))=TRUE,"0",VLOOKUP($C91,'TT Prov SS'!$A$17:$I$100,9,FALSE))</f>
        <v>0</v>
      </c>
      <c r="Q91" s="21" t="str">
        <f>IF(ISNA(VLOOKUP($C91,'TT Prov HP'!$A$17:$I$100,9,FALSE))=TRUE,"0",VLOOKUP($C91,'TT Prov HP'!$A$17:$I$100,9,FALSE))</f>
        <v>0</v>
      </c>
      <c r="R91" s="21" t="str">
        <f>IF(ISNA(VLOOKUP($C91,'Calgary NorAm SS'!$A$17:$I$100,9,FALSE))=TRUE,"0",VLOOKUP($C91,'Calgary NorAm SS'!$A$17:$I$100,9,FALSE))</f>
        <v>0</v>
      </c>
      <c r="S91" s="21" t="str">
        <f>IF(ISNA(VLOOKUP($C91,'Calgary NorAm BA'!$A$17:$I$100,9,FALSE))=TRUE,"0",VLOOKUP($C91,'Calgary NorAm BA'!$A$17:$I$100,9,FALSE))</f>
        <v>0</v>
      </c>
      <c r="T91" s="21" t="str">
        <f>IF(ISNA(VLOOKUP($C91,'Calgary NorAm HP'!$A$17:$I$100,9,FALSE))=TRUE,"0",VLOOKUP($C91,'Calgary NorAm HP'!$A$17:$I$100,9,FALSE))</f>
        <v>0</v>
      </c>
      <c r="U91" s="21" t="str">
        <f>IF(ISNA(VLOOKUP($C91,'Park City NorAm BA'!$A$17:$I$100,9,FALSE))=TRUE,"0",VLOOKUP($C91,'Park City NorAm BA'!$A$17:$I$100,9,FALSE))</f>
        <v>0</v>
      </c>
      <c r="V91" s="21" t="str">
        <f>IF(ISNA(VLOOKUP($C91,'Park City NorAm SS d1'!$A$17:$I$100,9,FALSE))=TRUE,"0",VLOOKUP($C91,'Park City NorAm SS d1'!$A$17:$I$100,9,FALSE))</f>
        <v>0</v>
      </c>
      <c r="W91" s="21" t="str">
        <f>IF(ISNA(VLOOKUP($C91,'Park City NorAm SS d2'!$A$17:$I$100,9,FALSE))=TRUE,"0",VLOOKUP($C91,'Park City NorAm SS d2'!$A$17:$I$100,9,FALSE))</f>
        <v>0</v>
      </c>
      <c r="X91" s="21" t="str">
        <f>IF(ISNA(VLOOKUP($C91,'MSLM CC SS'!$A$17:$I$100,9,FALSE))=TRUE,"0",VLOOKUP($C91,'MSLM CC SS'!$A$17:$I$100,9,FALSE))</f>
        <v>0</v>
      </c>
    </row>
    <row r="92" spans="1:24" ht="16" customHeight="1" x14ac:dyDescent="0.15">
      <c r="A92" s="80" t="s">
        <v>126</v>
      </c>
      <c r="B92" s="80" t="s">
        <v>146</v>
      </c>
      <c r="C92" s="70" t="s">
        <v>180</v>
      </c>
      <c r="D92" s="84" t="str">
        <f>IF(ISNA(VLOOKUP($C92,'RPA Caclulations'!$C$6:$K$60,3,FALSE))=TRUE,"0",VLOOKUP($C92,'RPA Caclulations'!$C$6:$K$60,3,FALSE))</f>
        <v>0</v>
      </c>
      <c r="E92" s="21" t="str">
        <f>IF(ISNA(VLOOKUP($C92,'Mt. Sima Canada Cup BA'!$A$17:$I$100,9,FALSE))=TRUE,"0",VLOOKUP($C92,'Mt. Sima Canada Cup BA'!$A$17:$I$100,9,FALSE))</f>
        <v>0</v>
      </c>
      <c r="F92" s="21" t="str">
        <f>IF(ISNA(VLOOKUP($C92,'Mt. Sima Canada Cup SS'!$A$17:$I$100,9,FALSE))=TRUE,"0",VLOOKUP($C92,'Mt. Sima Canada Cup SS'!$A$17:$I$100,9,FALSE))</f>
        <v>0</v>
      </c>
      <c r="G92" s="21" t="str">
        <f>IF(ISNA(VLOOKUP($C92,'CF TT Day 1'!$A$17:$I$100,9,FALSE))=TRUE,"0",VLOOKUP($C92,'CF TT Day 1'!$A$17:$I$100,9,FALSE))</f>
        <v>0</v>
      </c>
      <c r="H92" s="21" t="str">
        <f>IF(ISNA(VLOOKUP($C92,'CF TT Day 2'!$A$17:$I$100,9,FALSE))=TRUE,"0",VLOOKUP($C92,'CF TT Day 2'!$A$17:$I$100,9,FALSE))</f>
        <v>0</v>
      </c>
      <c r="I92" s="21" t="str">
        <f>IF(ISNA(VLOOKUP($C92,'Mammoth NorAM SS'!$A$17:$I$100,9,FALSE))=TRUE,"0",VLOOKUP($C92,'Mammoth NorAM SS'!$A$17:$I$100,9,FALSE))</f>
        <v>0</v>
      </c>
      <c r="J92" s="21" t="str">
        <f>IF(ISNA(VLOOKUP($C92,'BVSC TT Day 1'!$A$17:$I$100,9,FALSE))=TRUE,"0",VLOOKUP($C92,'BVSC TT Day 1'!$A$17:$I$100,9,FALSE))</f>
        <v>0</v>
      </c>
      <c r="K92" s="21" t="str">
        <f>IF(ISNA(VLOOKUP($C92,'BVSC TT Day 2'!$A$17:$I$100,9,FALSE))=TRUE,"0",VLOOKUP($C92,'BVSC TT Day 2'!$A$17:$I$100,9,FALSE))</f>
        <v>0</v>
      </c>
      <c r="L92" s="21">
        <f>IF(ISNA(VLOOKUP($C92,'Alpine Groms'!$A$17:$I$100,9,FALSE))=TRUE,"0",VLOOKUP($C92,'Alpine Groms'!$A$17:$I$100,9,FALSE))</f>
        <v>0</v>
      </c>
      <c r="M92" s="21">
        <f>IF(ISNA(VLOOKUP($C92,'Beaver Groms'!$A$17:$I$100,9,FALSE))=TRUE,"0",VLOOKUP($C92,'Beaver Groms'!$A$17:$I$100,9,FALSE))</f>
        <v>0</v>
      </c>
      <c r="N92" s="21" t="str">
        <f>IF(ISNA(VLOOKUP($C92,'Aspen Open SS'!$A$17:$I$100,9,FALSE))=TRUE,"0",VLOOKUP($C92,'Aspen Open SS'!$A$17:$I$100,9,FALSE))</f>
        <v>0</v>
      </c>
      <c r="O92" s="21" t="str">
        <f>IF(ISNA(VLOOKUP($C92,'Aspen Open BA'!$A$17:$I$100,9,FALSE))=TRUE,"0",VLOOKUP($C92,'Aspen Open BA'!$A$17:$I$100,9,FALSE))</f>
        <v>0</v>
      </c>
      <c r="P92" s="21" t="str">
        <f>IF(ISNA(VLOOKUP($C92,'TT Prov SS'!$A$17:$I$100,9,FALSE))=TRUE,"0",VLOOKUP($C92,'TT Prov SS'!$A$17:$I$100,9,FALSE))</f>
        <v>0</v>
      </c>
      <c r="Q92" s="21" t="str">
        <f>IF(ISNA(VLOOKUP($C92,'TT Prov HP'!$A$17:$I$100,9,FALSE))=TRUE,"0",VLOOKUP($C92,'TT Prov HP'!$A$17:$I$100,9,FALSE))</f>
        <v>0</v>
      </c>
      <c r="R92" s="21" t="str">
        <f>IF(ISNA(VLOOKUP($C92,'Calgary NorAm SS'!$A$17:$I$100,9,FALSE))=TRUE,"0",VLOOKUP($C92,'Calgary NorAm SS'!$A$17:$I$100,9,FALSE))</f>
        <v>0</v>
      </c>
      <c r="S92" s="21" t="str">
        <f>IF(ISNA(VLOOKUP($C92,'Calgary NorAm BA'!$A$17:$I$100,9,FALSE))=TRUE,"0",VLOOKUP($C92,'Calgary NorAm BA'!$A$17:$I$100,9,FALSE))</f>
        <v>0</v>
      </c>
      <c r="T92" s="21" t="str">
        <f>IF(ISNA(VLOOKUP($C92,'Calgary NorAm HP'!$A$17:$I$100,9,FALSE))=TRUE,"0",VLOOKUP($C92,'Calgary NorAm HP'!$A$17:$I$100,9,FALSE))</f>
        <v>0</v>
      </c>
      <c r="U92" s="21" t="str">
        <f>IF(ISNA(VLOOKUP($C92,'Park City NorAm BA'!$A$17:$I$100,9,FALSE))=TRUE,"0",VLOOKUP($C92,'Park City NorAm BA'!$A$17:$I$100,9,FALSE))</f>
        <v>0</v>
      </c>
      <c r="V92" s="21" t="str">
        <f>IF(ISNA(VLOOKUP($C92,'Park City NorAm SS d1'!$A$17:$I$100,9,FALSE))=TRUE,"0",VLOOKUP($C92,'Park City NorAm SS d1'!$A$17:$I$100,9,FALSE))</f>
        <v>0</v>
      </c>
      <c r="W92" s="21" t="str">
        <f>IF(ISNA(VLOOKUP($C92,'Park City NorAm SS d2'!$A$17:$I$100,9,FALSE))=TRUE,"0",VLOOKUP($C92,'Park City NorAm SS d2'!$A$17:$I$100,9,FALSE))</f>
        <v>0</v>
      </c>
      <c r="X92" s="21" t="str">
        <f>IF(ISNA(VLOOKUP($C92,'MSLM CC SS'!$A$17:$I$100,9,FALSE))=TRUE,"0",VLOOKUP($C92,'MSLM CC SS'!$A$17:$I$100,9,FALSE))</f>
        <v>0</v>
      </c>
    </row>
    <row r="93" spans="1:24" ht="16" customHeight="1" x14ac:dyDescent="0.15">
      <c r="A93" s="80" t="s">
        <v>174</v>
      </c>
      <c r="B93" s="80" t="s">
        <v>146</v>
      </c>
      <c r="C93" s="70" t="s">
        <v>173</v>
      </c>
      <c r="D93" s="84" t="str">
        <f>IF(ISNA(VLOOKUP($C93,'RPA Caclulations'!$C$6:$K$60,3,FALSE))=TRUE,"0",VLOOKUP($C93,'RPA Caclulations'!$C$6:$K$60,3,FALSE))</f>
        <v>0</v>
      </c>
      <c r="E93" s="21" t="str">
        <f>IF(ISNA(VLOOKUP($C93,'Mt. Sima Canada Cup BA'!$A$17:$I$100,9,FALSE))=TRUE,"0",VLOOKUP($C93,'Mt. Sima Canada Cup BA'!$A$17:$I$100,9,FALSE))</f>
        <v>0</v>
      </c>
      <c r="F93" s="21" t="str">
        <f>IF(ISNA(VLOOKUP($C93,'Mt. Sima Canada Cup SS'!$A$17:$I$100,9,FALSE))=TRUE,"0",VLOOKUP($C93,'Mt. Sima Canada Cup SS'!$A$17:$I$100,9,FALSE))</f>
        <v>0</v>
      </c>
      <c r="G93" s="21" t="str">
        <f>IF(ISNA(VLOOKUP($C93,'CF TT Day 1'!$A$17:$I$100,9,FALSE))=TRUE,"0",VLOOKUP($C93,'CF TT Day 1'!$A$17:$I$100,9,FALSE))</f>
        <v>0</v>
      </c>
      <c r="H93" s="21" t="str">
        <f>IF(ISNA(VLOOKUP($C93,'CF TT Day 2'!$A$17:$I$100,9,FALSE))=TRUE,"0",VLOOKUP($C93,'CF TT Day 2'!$A$17:$I$100,9,FALSE))</f>
        <v>0</v>
      </c>
      <c r="I93" s="21" t="str">
        <f>IF(ISNA(VLOOKUP($C93,'Mammoth NorAM SS'!$A$17:$I$100,9,FALSE))=TRUE,"0",VLOOKUP($C93,'Mammoth NorAM SS'!$A$17:$I$100,9,FALSE))</f>
        <v>0</v>
      </c>
      <c r="J93" s="21" t="str">
        <f>IF(ISNA(VLOOKUP($C93,'BVSC TT Day 1'!$A$17:$I$100,9,FALSE))=TRUE,"0",VLOOKUP($C93,'BVSC TT Day 1'!$A$17:$I$100,9,FALSE))</f>
        <v>0</v>
      </c>
      <c r="K93" s="21" t="str">
        <f>IF(ISNA(VLOOKUP($C93,'BVSC TT Day 2'!$A$17:$I$100,9,FALSE))=TRUE,"0",VLOOKUP($C93,'BVSC TT Day 2'!$A$17:$I$100,9,FALSE))</f>
        <v>0</v>
      </c>
      <c r="L93" s="21">
        <f>IF(ISNA(VLOOKUP($C93,'Alpine Groms'!$A$17:$I$100,9,FALSE))=TRUE,"0",VLOOKUP($C93,'Alpine Groms'!$A$17:$I$100,9,FALSE))</f>
        <v>0</v>
      </c>
      <c r="M93" s="21">
        <f>IF(ISNA(VLOOKUP($C93,'Beaver Groms'!$A$17:$I$100,9,FALSE))=TRUE,"0",VLOOKUP($C93,'Beaver Groms'!$A$17:$I$100,9,FALSE))</f>
        <v>0</v>
      </c>
      <c r="N93" s="21" t="str">
        <f>IF(ISNA(VLOOKUP($C93,'Aspen Open SS'!$A$17:$I$100,9,FALSE))=TRUE,"0",VLOOKUP($C93,'Aspen Open SS'!$A$17:$I$100,9,FALSE))</f>
        <v>0</v>
      </c>
      <c r="O93" s="21" t="str">
        <f>IF(ISNA(VLOOKUP($C93,'Aspen Open BA'!$A$17:$I$100,9,FALSE))=TRUE,"0",VLOOKUP($C93,'Aspen Open BA'!$A$17:$I$100,9,FALSE))</f>
        <v>0</v>
      </c>
      <c r="P93" s="21" t="str">
        <f>IF(ISNA(VLOOKUP($C93,'TT Prov SS'!$A$17:$I$100,9,FALSE))=TRUE,"0",VLOOKUP($C93,'TT Prov SS'!$A$17:$I$100,9,FALSE))</f>
        <v>0</v>
      </c>
      <c r="Q93" s="21" t="str">
        <f>IF(ISNA(VLOOKUP($C93,'TT Prov HP'!$A$17:$I$100,9,FALSE))=TRUE,"0",VLOOKUP($C93,'TT Prov HP'!$A$17:$I$100,9,FALSE))</f>
        <v>0</v>
      </c>
      <c r="R93" s="21" t="str">
        <f>IF(ISNA(VLOOKUP($C93,'Calgary NorAm SS'!$A$17:$I$100,9,FALSE))=TRUE,"0",VLOOKUP($C93,'Calgary NorAm SS'!$A$17:$I$100,9,FALSE))</f>
        <v>0</v>
      </c>
      <c r="S93" s="21" t="str">
        <f>IF(ISNA(VLOOKUP($C93,'Calgary NorAm BA'!$A$17:$I$100,9,FALSE))=TRUE,"0",VLOOKUP($C93,'Calgary NorAm BA'!$A$17:$I$100,9,FALSE))</f>
        <v>0</v>
      </c>
      <c r="T93" s="21" t="str">
        <f>IF(ISNA(VLOOKUP($C93,'Calgary NorAm HP'!$A$17:$I$100,9,FALSE))=TRUE,"0",VLOOKUP($C93,'Calgary NorAm HP'!$A$17:$I$100,9,FALSE))</f>
        <v>0</v>
      </c>
      <c r="U93" s="21" t="str">
        <f>IF(ISNA(VLOOKUP($C93,'Park City NorAm BA'!$A$17:$I$100,9,FALSE))=TRUE,"0",VLOOKUP($C93,'Park City NorAm BA'!$A$17:$I$100,9,FALSE))</f>
        <v>0</v>
      </c>
      <c r="V93" s="21" t="str">
        <f>IF(ISNA(VLOOKUP($C93,'Park City NorAm SS d1'!$A$17:$I$100,9,FALSE))=TRUE,"0",VLOOKUP($C93,'Park City NorAm SS d1'!$A$17:$I$100,9,FALSE))</f>
        <v>0</v>
      </c>
      <c r="W93" s="21" t="str">
        <f>IF(ISNA(VLOOKUP($C93,'Park City NorAm SS d2'!$A$17:$I$100,9,FALSE))=TRUE,"0",VLOOKUP($C93,'Park City NorAm SS d2'!$A$17:$I$100,9,FALSE))</f>
        <v>0</v>
      </c>
      <c r="X93" s="21" t="str">
        <f>IF(ISNA(VLOOKUP($C93,'MSLM CC SS'!$A$17:$I$100,9,FALSE))=TRUE,"0",VLOOKUP($C93,'MSLM CC SS'!$A$17:$I$100,9,FALSE))</f>
        <v>0</v>
      </c>
    </row>
    <row r="94" spans="1:24" ht="16" customHeight="1" x14ac:dyDescent="0.15">
      <c r="A94" s="80" t="s">
        <v>107</v>
      </c>
      <c r="B94" s="80" t="s">
        <v>147</v>
      </c>
      <c r="C94" s="69" t="s">
        <v>106</v>
      </c>
      <c r="D94" s="84">
        <f>IF(ISNA(VLOOKUP($C94,'RPA Caclulations'!$C$6:$K$60,3,FALSE))=TRUE,"0",VLOOKUP($C94,'RPA Caclulations'!$C$6:$K$60,3,FALSE))</f>
        <v>52</v>
      </c>
      <c r="E94" s="21" t="str">
        <f>IF(ISNA(VLOOKUP($C94,'Mt. Sima Canada Cup BA'!$A$17:$I$100,9,FALSE))=TRUE,"0",VLOOKUP($C94,'Mt. Sima Canada Cup BA'!$A$17:$I$100,9,FALSE))</f>
        <v>0</v>
      </c>
      <c r="F94" s="21" t="str">
        <f>IF(ISNA(VLOOKUP($C94,'Mt. Sima Canada Cup SS'!$A$17:$I$100,9,FALSE))=TRUE,"0",VLOOKUP($C94,'Mt. Sima Canada Cup SS'!$A$17:$I$100,9,FALSE))</f>
        <v>0</v>
      </c>
      <c r="G94" s="21" t="str">
        <f>IF(ISNA(VLOOKUP($C94,'CF TT Day 1'!$A$17:$I$100,9,FALSE))=TRUE,"0",VLOOKUP($C94,'CF TT Day 1'!$A$17:$I$100,9,FALSE))</f>
        <v>0</v>
      </c>
      <c r="H94" s="21">
        <f>IF(ISNA(VLOOKUP($C94,'CF TT Day 2'!$A$17:$I$100,9,FALSE))=TRUE,"0",VLOOKUP($C94,'CF TT Day 2'!$A$17:$I$100,9,FALSE))</f>
        <v>33</v>
      </c>
      <c r="I94" s="21" t="str">
        <f>IF(ISNA(VLOOKUP($C94,'Mammoth NorAM SS'!$A$17:$I$100,9,FALSE))=TRUE,"0",VLOOKUP($C94,'Mammoth NorAM SS'!$A$17:$I$100,9,FALSE))</f>
        <v>0</v>
      </c>
      <c r="J94" s="21" t="str">
        <f>IF(ISNA(VLOOKUP($C94,'BVSC TT Day 1'!$A$17:$I$100,9,FALSE))=TRUE,"0",VLOOKUP($C94,'BVSC TT Day 1'!$A$17:$I$100,9,FALSE))</f>
        <v>0</v>
      </c>
      <c r="K94" s="21" t="str">
        <f>IF(ISNA(VLOOKUP($C94,'BVSC TT Day 2'!$A$17:$I$100,9,FALSE))=TRUE,"0",VLOOKUP($C94,'BVSC TT Day 2'!$A$17:$I$100,9,FALSE))</f>
        <v>0</v>
      </c>
      <c r="L94" s="21" t="str">
        <f>IF(ISNA(VLOOKUP($C94,'Alpine Groms'!$A$17:$I$100,9,FALSE))=TRUE,"0",VLOOKUP($C94,'Alpine Groms'!$A$17:$I$100,9,FALSE))</f>
        <v>0</v>
      </c>
      <c r="M94" s="21" t="str">
        <f>IF(ISNA(VLOOKUP($C94,'Beaver Groms'!$A$17:$I$100,9,FALSE))=TRUE,"0",VLOOKUP($C94,'Beaver Groms'!$A$17:$I$100,9,FALSE))</f>
        <v>0</v>
      </c>
      <c r="N94" s="21" t="str">
        <f>IF(ISNA(VLOOKUP($C94,'Aspen Open SS'!$A$17:$I$100,9,FALSE))=TRUE,"0",VLOOKUP($C94,'Aspen Open SS'!$A$17:$I$100,9,FALSE))</f>
        <v>0</v>
      </c>
      <c r="O94" s="21" t="str">
        <f>IF(ISNA(VLOOKUP($C94,'Aspen Open BA'!$A$17:$I$100,9,FALSE))=TRUE,"0",VLOOKUP($C94,'Aspen Open BA'!$A$17:$I$100,9,FALSE))</f>
        <v>0</v>
      </c>
      <c r="P94" s="21" t="str">
        <f>IF(ISNA(VLOOKUP($C94,'TT Prov SS'!$A$17:$I$100,9,FALSE))=TRUE,"0",VLOOKUP($C94,'TT Prov SS'!$A$17:$I$100,9,FALSE))</f>
        <v>0</v>
      </c>
      <c r="Q94" s="21" t="str">
        <f>IF(ISNA(VLOOKUP($C94,'TT Prov HP'!$A$17:$I$100,9,FALSE))=TRUE,"0",VLOOKUP($C94,'TT Prov HP'!$A$17:$I$100,9,FALSE))</f>
        <v>0</v>
      </c>
      <c r="R94" s="21" t="str">
        <f>IF(ISNA(VLOOKUP($C94,'Calgary NorAm SS'!$A$17:$I$100,9,FALSE))=TRUE,"0",VLOOKUP($C94,'Calgary NorAm SS'!$A$17:$I$100,9,FALSE))</f>
        <v>0</v>
      </c>
      <c r="S94" s="21" t="str">
        <f>IF(ISNA(VLOOKUP($C94,'Calgary NorAm BA'!$A$17:$I$100,9,FALSE))=TRUE,"0",VLOOKUP($C94,'Calgary NorAm BA'!$A$17:$I$100,9,FALSE))</f>
        <v>0</v>
      </c>
      <c r="T94" s="21" t="str">
        <f>IF(ISNA(VLOOKUP($C94,'Calgary NorAm HP'!$A$17:$I$100,9,FALSE))=TRUE,"0",VLOOKUP($C94,'Calgary NorAm HP'!$A$17:$I$100,9,FALSE))</f>
        <v>0</v>
      </c>
      <c r="U94" s="21" t="str">
        <f>IF(ISNA(VLOOKUP($C94,'Park City NorAm BA'!$A$17:$I$100,9,FALSE))=TRUE,"0",VLOOKUP($C94,'Park City NorAm BA'!$A$17:$I$100,9,FALSE))</f>
        <v>0</v>
      </c>
      <c r="V94" s="21" t="str">
        <f>IF(ISNA(VLOOKUP($C94,'Park City NorAm SS d1'!$A$17:$I$100,9,FALSE))=TRUE,"0",VLOOKUP($C94,'Park City NorAm SS d1'!$A$17:$I$100,9,FALSE))</f>
        <v>0</v>
      </c>
      <c r="W94" s="21" t="str">
        <f>IF(ISNA(VLOOKUP($C94,'Park City NorAm SS d2'!$A$17:$I$100,9,FALSE))=TRUE,"0",VLOOKUP($C94,'Park City NorAm SS d2'!$A$17:$I$100,9,FALSE))</f>
        <v>0</v>
      </c>
      <c r="X94" s="21" t="str">
        <f>IF(ISNA(VLOOKUP($C94,'MSLM CC SS'!$A$17:$I$100,9,FALSE))=TRUE,"0",VLOOKUP($C94,'MSLM CC SS'!$A$17:$I$100,9,FALSE))</f>
        <v>0</v>
      </c>
    </row>
    <row r="95" spans="1:24" ht="16" customHeight="1" x14ac:dyDescent="0.15">
      <c r="A95" s="80" t="s">
        <v>107</v>
      </c>
      <c r="B95" s="80" t="s">
        <v>150</v>
      </c>
      <c r="C95" s="70" t="s">
        <v>108</v>
      </c>
      <c r="D95" s="84">
        <f>IF(ISNA(VLOOKUP($C95,'RPA Caclulations'!$C$6:$K$60,3,FALSE))=TRUE,"0",VLOOKUP($C95,'RPA Caclulations'!$C$6:$K$60,3,FALSE))</f>
        <v>53</v>
      </c>
      <c r="E95" s="21" t="str">
        <f>IF(ISNA(VLOOKUP($C95,'Mt. Sima Canada Cup BA'!$A$17:$I$100,9,FALSE))=TRUE,"0",VLOOKUP($C95,'Mt. Sima Canada Cup BA'!$A$17:$I$100,9,FALSE))</f>
        <v>0</v>
      </c>
      <c r="F95" s="21" t="str">
        <f>IF(ISNA(VLOOKUP($C95,'Mt. Sima Canada Cup SS'!$A$17:$I$100,9,FALSE))=TRUE,"0",VLOOKUP($C95,'Mt. Sima Canada Cup SS'!$A$17:$I$100,9,FALSE))</f>
        <v>0</v>
      </c>
      <c r="G95" s="21" t="str">
        <f>IF(ISNA(VLOOKUP($C95,'CF TT Day 1'!$A$17:$I$100,9,FALSE))=TRUE,"0",VLOOKUP($C95,'CF TT Day 1'!$A$17:$I$100,9,FALSE))</f>
        <v>0</v>
      </c>
      <c r="H95" s="21">
        <f>IF(ISNA(VLOOKUP($C95,'CF TT Day 2'!$A$17:$I$100,9,FALSE))=TRUE,"0",VLOOKUP($C95,'CF TT Day 2'!$A$17:$I$100,9,FALSE))</f>
        <v>34</v>
      </c>
      <c r="I95" s="21" t="str">
        <f>IF(ISNA(VLOOKUP($C95,'Mammoth NorAM SS'!$A$17:$I$100,9,FALSE))=TRUE,"0",VLOOKUP($C95,'Mammoth NorAM SS'!$A$17:$I$100,9,FALSE))</f>
        <v>0</v>
      </c>
      <c r="J95" s="21" t="str">
        <f>IF(ISNA(VLOOKUP($C95,'BVSC TT Day 1'!$A$17:$I$100,9,FALSE))=TRUE,"0",VLOOKUP($C95,'BVSC TT Day 1'!$A$17:$I$100,9,FALSE))</f>
        <v>0</v>
      </c>
      <c r="K95" s="21" t="str">
        <f>IF(ISNA(VLOOKUP($C95,'BVSC TT Day 2'!$A$17:$I$100,9,FALSE))=TRUE,"0",VLOOKUP($C95,'BVSC TT Day 2'!$A$17:$I$100,9,FALSE))</f>
        <v>0</v>
      </c>
      <c r="L95" s="21" t="str">
        <f>IF(ISNA(VLOOKUP($C95,'Alpine Groms'!$A$17:$I$100,9,FALSE))=TRUE,"0",VLOOKUP($C95,'Alpine Groms'!$A$17:$I$100,9,FALSE))</f>
        <v>0</v>
      </c>
      <c r="M95" s="21" t="str">
        <f>IF(ISNA(VLOOKUP($C95,'Beaver Groms'!$A$17:$I$100,9,FALSE))=TRUE,"0",VLOOKUP($C95,'Beaver Groms'!$A$17:$I$100,9,FALSE))</f>
        <v>0</v>
      </c>
      <c r="N95" s="21" t="str">
        <f>IF(ISNA(VLOOKUP($C95,'Aspen Open SS'!$A$17:$I$100,9,FALSE))=TRUE,"0",VLOOKUP($C95,'Aspen Open SS'!$A$17:$I$100,9,FALSE))</f>
        <v>0</v>
      </c>
      <c r="O95" s="21" t="str">
        <f>IF(ISNA(VLOOKUP($C95,'Aspen Open BA'!$A$17:$I$100,9,FALSE))=TRUE,"0",VLOOKUP($C95,'Aspen Open BA'!$A$17:$I$100,9,FALSE))</f>
        <v>0</v>
      </c>
      <c r="P95" s="21" t="str">
        <f>IF(ISNA(VLOOKUP($C95,'TT Prov SS'!$A$17:$I$100,9,FALSE))=TRUE,"0",VLOOKUP($C95,'TT Prov SS'!$A$17:$I$100,9,FALSE))</f>
        <v>0</v>
      </c>
      <c r="Q95" s="21" t="str">
        <f>IF(ISNA(VLOOKUP($C95,'TT Prov HP'!$A$17:$I$100,9,FALSE))=TRUE,"0",VLOOKUP($C95,'TT Prov HP'!$A$17:$I$100,9,FALSE))</f>
        <v>0</v>
      </c>
      <c r="R95" s="21" t="str">
        <f>IF(ISNA(VLOOKUP($C95,'Calgary NorAm SS'!$A$17:$I$100,9,FALSE))=TRUE,"0",VLOOKUP($C95,'Calgary NorAm SS'!$A$17:$I$100,9,FALSE))</f>
        <v>0</v>
      </c>
      <c r="S95" s="21" t="str">
        <f>IF(ISNA(VLOOKUP($C95,'Calgary NorAm BA'!$A$17:$I$100,9,FALSE))=TRUE,"0",VLOOKUP($C95,'Calgary NorAm BA'!$A$17:$I$100,9,FALSE))</f>
        <v>0</v>
      </c>
      <c r="T95" s="21" t="str">
        <f>IF(ISNA(VLOOKUP($C95,'Calgary NorAm HP'!$A$17:$I$100,9,FALSE))=TRUE,"0",VLOOKUP($C95,'Calgary NorAm HP'!$A$17:$I$100,9,FALSE))</f>
        <v>0</v>
      </c>
      <c r="U95" s="21" t="str">
        <f>IF(ISNA(VLOOKUP($C95,'Park City NorAm BA'!$A$17:$I$100,9,FALSE))=TRUE,"0",VLOOKUP($C95,'Park City NorAm BA'!$A$17:$I$100,9,FALSE))</f>
        <v>0</v>
      </c>
      <c r="V95" s="21" t="str">
        <f>IF(ISNA(VLOOKUP($C95,'Park City NorAm SS d1'!$A$17:$I$100,9,FALSE))=TRUE,"0",VLOOKUP($C95,'Park City NorAm SS d1'!$A$17:$I$100,9,FALSE))</f>
        <v>0</v>
      </c>
      <c r="W95" s="21" t="str">
        <f>IF(ISNA(VLOOKUP($C95,'Park City NorAm SS d2'!$A$17:$I$100,9,FALSE))=TRUE,"0",VLOOKUP($C95,'Park City NorAm SS d2'!$A$17:$I$100,9,FALSE))</f>
        <v>0</v>
      </c>
      <c r="X95" s="21" t="str">
        <f>IF(ISNA(VLOOKUP($C95,'MSLM CC SS'!$A$17:$I$100,9,FALSE))=TRUE,"0",VLOOKUP($C95,'MSLM CC SS'!$A$17:$I$100,9,FALSE))</f>
        <v>0</v>
      </c>
    </row>
    <row r="96" spans="1:24" ht="16" customHeight="1" x14ac:dyDescent="0.15">
      <c r="A96" s="80" t="s">
        <v>55</v>
      </c>
      <c r="B96" s="80" t="s">
        <v>147</v>
      </c>
      <c r="C96" s="69" t="s">
        <v>202</v>
      </c>
      <c r="D96" s="84">
        <f>IF(ISNA(VLOOKUP($C96,'RPA Caclulations'!$C$6:$K$60,3,FALSE))=TRUE,"0",VLOOKUP($C96,'RPA Caclulations'!$C$6:$K$60,3,FALSE))</f>
        <v>46</v>
      </c>
      <c r="E96" s="21" t="str">
        <f>IF(ISNA(VLOOKUP($C96,'Mt. Sima Canada Cup BA'!$A$17:$I$100,9,FALSE))=TRUE,"0",VLOOKUP($C96,'Mt. Sima Canada Cup BA'!$A$17:$I$100,9,FALSE))</f>
        <v>0</v>
      </c>
      <c r="F96" s="21" t="str">
        <f>IF(ISNA(VLOOKUP($C96,'Mt. Sima Canada Cup SS'!$A$17:$I$100,9,FALSE))=TRUE,"0",VLOOKUP($C96,'Mt. Sima Canada Cup SS'!$A$17:$I$100,9,FALSE))</f>
        <v>0</v>
      </c>
      <c r="G96" s="21" t="str">
        <f>IF(ISNA(VLOOKUP($C96,'CF TT Day 1'!$A$17:$I$100,9,FALSE))=TRUE,"0",VLOOKUP($C96,'CF TT Day 1'!$A$17:$I$100,9,FALSE))</f>
        <v>0</v>
      </c>
      <c r="H96" s="21" t="str">
        <f>IF(ISNA(VLOOKUP($C96,'CF TT Day 2'!$A$17:$I$100,9,FALSE))=TRUE,"0",VLOOKUP($C96,'CF TT Day 2'!$A$17:$I$100,9,FALSE))</f>
        <v>0</v>
      </c>
      <c r="I96" s="21" t="str">
        <f>IF(ISNA(VLOOKUP($C96,'Mammoth NorAM SS'!$A$17:$I$100,9,FALSE))=TRUE,"0",VLOOKUP($C96,'Mammoth NorAM SS'!$A$17:$I$100,9,FALSE))</f>
        <v>0</v>
      </c>
      <c r="J96" s="21" t="str">
        <f>IF(ISNA(VLOOKUP($C96,'BVSC TT Day 1'!$A$17:$I$100,9,FALSE))=TRUE,"0",VLOOKUP($C96,'BVSC TT Day 1'!$A$17:$I$100,9,FALSE))</f>
        <v>0</v>
      </c>
      <c r="K96" s="21" t="str">
        <f>IF(ISNA(VLOOKUP($C96,'BVSC TT Day 2'!$A$17:$I$100,9,FALSE))=TRUE,"0",VLOOKUP($C96,'BVSC TT Day 2'!$A$17:$I$100,9,FALSE))</f>
        <v>0</v>
      </c>
      <c r="L96" s="21" t="str">
        <f>IF(ISNA(VLOOKUP($C96,'Alpine Groms'!$A$17:$I$100,9,FALSE))=TRUE,"0",VLOOKUP($C96,'Alpine Groms'!$A$17:$I$100,9,FALSE))</f>
        <v>0</v>
      </c>
      <c r="M96" s="21" t="str">
        <f>IF(ISNA(VLOOKUP($C96,'Beaver Groms'!$A$17:$I$100,9,FALSE))=TRUE,"0",VLOOKUP($C96,'Beaver Groms'!$A$17:$I$100,9,FALSE))</f>
        <v>0</v>
      </c>
      <c r="N96" s="21" t="str">
        <f>IF(ISNA(VLOOKUP($C96,'Aspen Open SS'!$A$17:$I$100,9,FALSE))=TRUE,"0",VLOOKUP($C96,'Aspen Open SS'!$A$17:$I$100,9,FALSE))</f>
        <v>0</v>
      </c>
      <c r="O96" s="21" t="str">
        <f>IF(ISNA(VLOOKUP($C96,'Aspen Open BA'!$A$17:$I$100,9,FALSE))=TRUE,"0",VLOOKUP($C96,'Aspen Open BA'!$A$17:$I$100,9,FALSE))</f>
        <v>0</v>
      </c>
      <c r="P96" s="21" t="str">
        <f>IF(ISNA(VLOOKUP($C96,'TT Prov SS'!$A$17:$I$100,9,FALSE))=TRUE,"0",VLOOKUP($C96,'TT Prov SS'!$A$17:$I$100,9,FALSE))</f>
        <v>0</v>
      </c>
      <c r="Q96" s="21">
        <f>IF(ISNA(VLOOKUP($C96,'TT Prov HP'!$A$17:$I$100,9,FALSE))=TRUE,"0",VLOOKUP($C96,'TT Prov HP'!$A$17:$I$100,9,FALSE))</f>
        <v>33</v>
      </c>
      <c r="R96" s="21" t="str">
        <f>IF(ISNA(VLOOKUP($C96,'Calgary NorAm SS'!$A$17:$I$100,9,FALSE))=TRUE,"0",VLOOKUP($C96,'Calgary NorAm SS'!$A$17:$I$100,9,FALSE))</f>
        <v>0</v>
      </c>
      <c r="S96" s="21" t="str">
        <f>IF(ISNA(VLOOKUP($C96,'Calgary NorAm BA'!$A$17:$I$100,9,FALSE))=TRUE,"0",VLOOKUP($C96,'Calgary NorAm BA'!$A$17:$I$100,9,FALSE))</f>
        <v>0</v>
      </c>
      <c r="T96" s="21" t="str">
        <f>IF(ISNA(VLOOKUP($C96,'Calgary NorAm HP'!$A$17:$I$100,9,FALSE))=TRUE,"0",VLOOKUP($C96,'Calgary NorAm HP'!$A$17:$I$100,9,FALSE))</f>
        <v>0</v>
      </c>
      <c r="U96" s="21" t="str">
        <f>IF(ISNA(VLOOKUP($C96,'Park City NorAm BA'!$A$17:$I$100,9,FALSE))=TRUE,"0",VLOOKUP($C96,'Park City NorAm BA'!$A$17:$I$100,9,FALSE))</f>
        <v>0</v>
      </c>
      <c r="V96" s="21" t="str">
        <f>IF(ISNA(VLOOKUP($C96,'Park City NorAm SS d1'!$A$17:$I$100,9,FALSE))=TRUE,"0",VLOOKUP($C96,'Park City NorAm SS d1'!$A$17:$I$100,9,FALSE))</f>
        <v>0</v>
      </c>
      <c r="W96" s="21" t="str">
        <f>IF(ISNA(VLOOKUP($C96,'Park City NorAm SS d2'!$A$17:$I$100,9,FALSE))=TRUE,"0",VLOOKUP($C96,'Park City NorAm SS d2'!$A$17:$I$100,9,FALSE))</f>
        <v>0</v>
      </c>
      <c r="X96" s="21" t="str">
        <f>IF(ISNA(VLOOKUP($C96,'MSLM CC SS'!$A$17:$I$100,9,FALSE))=TRUE,"0",VLOOKUP($C96,'MSLM CC SS'!$A$17:$I$100,9,FALSE))</f>
        <v>0</v>
      </c>
    </row>
    <row r="97" spans="1:24" ht="16" customHeight="1" x14ac:dyDescent="0.15">
      <c r="A97" s="80" t="s">
        <v>102</v>
      </c>
      <c r="B97" s="80" t="s">
        <v>147</v>
      </c>
      <c r="C97" s="69" t="s">
        <v>200</v>
      </c>
      <c r="D97" s="84">
        <f>IF(ISNA(VLOOKUP($C97,'RPA Caclulations'!$C$6:$K$60,3,FALSE))=TRUE,"0",VLOOKUP($C97,'RPA Caclulations'!$C$6:$K$60,3,FALSE))</f>
        <v>55</v>
      </c>
      <c r="E97" s="21" t="str">
        <f>IF(ISNA(VLOOKUP($C97,'Mt. Sima Canada Cup BA'!$A$17:$I$100,9,FALSE))=TRUE,"0",VLOOKUP($C97,'Mt. Sima Canada Cup BA'!$A$17:$I$100,9,FALSE))</f>
        <v>0</v>
      </c>
      <c r="F97" s="21" t="str">
        <f>IF(ISNA(VLOOKUP($C97,'Mt. Sima Canada Cup SS'!$A$17:$I$100,9,FALSE))=TRUE,"0",VLOOKUP($C97,'Mt. Sima Canada Cup SS'!$A$17:$I$100,9,FALSE))</f>
        <v>0</v>
      </c>
      <c r="G97" s="21" t="str">
        <f>IF(ISNA(VLOOKUP($C97,'CF TT Day 1'!$A$17:$I$100,9,FALSE))=TRUE,"0",VLOOKUP($C97,'CF TT Day 1'!$A$17:$I$100,9,FALSE))</f>
        <v>0</v>
      </c>
      <c r="H97" s="21" t="str">
        <f>IF(ISNA(VLOOKUP($C97,'CF TT Day 2'!$A$17:$I$100,9,FALSE))=TRUE,"0",VLOOKUP($C97,'CF TT Day 2'!$A$17:$I$100,9,FALSE))</f>
        <v>0</v>
      </c>
      <c r="I97" s="21" t="str">
        <f>IF(ISNA(VLOOKUP($C97,'Mammoth NorAM SS'!$A$17:$I$100,9,FALSE))=TRUE,"0",VLOOKUP($C97,'Mammoth NorAM SS'!$A$17:$I$100,9,FALSE))</f>
        <v>0</v>
      </c>
      <c r="J97" s="21" t="str">
        <f>IF(ISNA(VLOOKUP($C97,'BVSC TT Day 1'!$A$17:$I$100,9,FALSE))=TRUE,"0",VLOOKUP($C97,'BVSC TT Day 1'!$A$17:$I$100,9,FALSE))</f>
        <v>0</v>
      </c>
      <c r="K97" s="21" t="str">
        <f>IF(ISNA(VLOOKUP($C97,'BVSC TT Day 2'!$A$17:$I$100,9,FALSE))=TRUE,"0",VLOOKUP($C97,'BVSC TT Day 2'!$A$17:$I$100,9,FALSE))</f>
        <v>0</v>
      </c>
      <c r="L97" s="21" t="str">
        <f>IF(ISNA(VLOOKUP($C97,'Alpine Groms'!$A$17:$I$100,9,FALSE))=TRUE,"0",VLOOKUP($C97,'Alpine Groms'!$A$17:$I$100,9,FALSE))</f>
        <v>0</v>
      </c>
      <c r="M97" s="21" t="str">
        <f>IF(ISNA(VLOOKUP($C97,'Beaver Groms'!$A$17:$I$100,9,FALSE))=TRUE,"0",VLOOKUP($C97,'Beaver Groms'!$A$17:$I$100,9,FALSE))</f>
        <v>0</v>
      </c>
      <c r="N97" s="21" t="str">
        <f>IF(ISNA(VLOOKUP($C97,'Aspen Open SS'!$A$17:$I$100,9,FALSE))=TRUE,"0",VLOOKUP($C97,'Aspen Open SS'!$A$17:$I$100,9,FALSE))</f>
        <v>0</v>
      </c>
      <c r="O97" s="21" t="str">
        <f>IF(ISNA(VLOOKUP($C97,'Aspen Open BA'!$A$17:$I$100,9,FALSE))=TRUE,"0",VLOOKUP($C97,'Aspen Open BA'!$A$17:$I$100,9,FALSE))</f>
        <v>0</v>
      </c>
      <c r="P97" s="21">
        <f>IF(ISNA(VLOOKUP($C97,'TT Prov SS'!$A$17:$I$100,9,FALSE))=TRUE,"0",VLOOKUP($C97,'TT Prov SS'!$A$17:$I$100,9,FALSE))</f>
        <v>54</v>
      </c>
      <c r="Q97" s="21" t="str">
        <f>IF(ISNA(VLOOKUP($C97,'TT Prov HP'!$A$17:$I$100,9,FALSE))=TRUE,"0",VLOOKUP($C97,'TT Prov HP'!$A$17:$I$100,9,FALSE))</f>
        <v>0</v>
      </c>
      <c r="R97" s="21" t="str">
        <f>IF(ISNA(VLOOKUP($C97,'Calgary NorAm SS'!$A$17:$I$100,9,FALSE))=TRUE,"0",VLOOKUP($C97,'Calgary NorAm SS'!$A$17:$I$100,9,FALSE))</f>
        <v>0</v>
      </c>
      <c r="S97" s="21" t="str">
        <f>IF(ISNA(VLOOKUP($C97,'Calgary NorAm BA'!$A$17:$I$100,9,FALSE))=TRUE,"0",VLOOKUP($C97,'Calgary NorAm BA'!$A$17:$I$100,9,FALSE))</f>
        <v>0</v>
      </c>
      <c r="T97" s="21" t="str">
        <f>IF(ISNA(VLOOKUP($C97,'Calgary NorAm HP'!$A$17:$I$100,9,FALSE))=TRUE,"0",VLOOKUP($C97,'Calgary NorAm HP'!$A$17:$I$100,9,FALSE))</f>
        <v>0</v>
      </c>
      <c r="U97" s="21" t="str">
        <f>IF(ISNA(VLOOKUP($C97,'Park City NorAm BA'!$A$17:$I$100,9,FALSE))=TRUE,"0",VLOOKUP($C97,'Park City NorAm BA'!$A$17:$I$100,9,FALSE))</f>
        <v>0</v>
      </c>
      <c r="V97" s="21" t="str">
        <f>IF(ISNA(VLOOKUP($C97,'Park City NorAm SS d1'!$A$17:$I$100,9,FALSE))=TRUE,"0",VLOOKUP($C97,'Park City NorAm SS d1'!$A$17:$I$100,9,FALSE))</f>
        <v>0</v>
      </c>
      <c r="W97" s="21" t="str">
        <f>IF(ISNA(VLOOKUP($C97,'Park City NorAm SS d2'!$A$17:$I$100,9,FALSE))=TRUE,"0",VLOOKUP($C97,'Park City NorAm SS d2'!$A$17:$I$100,9,FALSE))</f>
        <v>0</v>
      </c>
      <c r="X97" s="21" t="str">
        <f>IF(ISNA(VLOOKUP($C97,'MSLM CC SS'!$A$17:$I$100,9,FALSE))=TRUE,"0",VLOOKUP($C97,'MSLM CC SS'!$A$17:$I$100,9,FALSE))</f>
        <v>0</v>
      </c>
    </row>
    <row r="98" spans="1:24" ht="16" customHeight="1" x14ac:dyDescent="0.15">
      <c r="A98" s="80" t="s">
        <v>168</v>
      </c>
      <c r="B98" s="80" t="s">
        <v>147</v>
      </c>
      <c r="C98" s="70" t="s">
        <v>166</v>
      </c>
      <c r="D98" s="84" t="str">
        <f>IF(ISNA(VLOOKUP($C98,'RPA Caclulations'!$C$6:$K$60,3,FALSE))=TRUE,"0",VLOOKUP($C98,'RPA Caclulations'!$C$6:$K$60,3,FALSE))</f>
        <v>0</v>
      </c>
      <c r="E98" s="21" t="str">
        <f>IF(ISNA(VLOOKUP($C98,'Mt. Sima Canada Cup BA'!$A$17:$I$100,9,FALSE))=TRUE,"0",VLOOKUP($C98,'Mt. Sima Canada Cup BA'!$A$17:$I$100,9,FALSE))</f>
        <v>0</v>
      </c>
      <c r="F98" s="21" t="str">
        <f>IF(ISNA(VLOOKUP($C98,'Mt. Sima Canada Cup SS'!$A$17:$I$100,9,FALSE))=TRUE,"0",VLOOKUP($C98,'Mt. Sima Canada Cup SS'!$A$17:$I$100,9,FALSE))</f>
        <v>0</v>
      </c>
      <c r="G98" s="21" t="str">
        <f>IF(ISNA(VLOOKUP($C98,'CF TT Day 1'!$A$17:$I$100,9,FALSE))=TRUE,"0",VLOOKUP($C98,'CF TT Day 1'!$A$17:$I$100,9,FALSE))</f>
        <v>0</v>
      </c>
      <c r="H98" s="21" t="str">
        <f>IF(ISNA(VLOOKUP($C98,'CF TT Day 2'!$A$17:$I$100,9,FALSE))=TRUE,"0",VLOOKUP($C98,'CF TT Day 2'!$A$17:$I$100,9,FALSE))</f>
        <v>0</v>
      </c>
      <c r="I98" s="21" t="str">
        <f>IF(ISNA(VLOOKUP($C98,'Mammoth NorAM SS'!$A$17:$I$100,9,FALSE))=TRUE,"0",VLOOKUP($C98,'Mammoth NorAM SS'!$A$17:$I$100,9,FALSE))</f>
        <v>0</v>
      </c>
      <c r="J98" s="21" t="str">
        <f>IF(ISNA(VLOOKUP($C98,'BVSC TT Day 1'!$A$17:$I$100,9,FALSE))=TRUE,"0",VLOOKUP($C98,'BVSC TT Day 1'!$A$17:$I$100,9,FALSE))</f>
        <v>0</v>
      </c>
      <c r="K98" s="21" t="str">
        <f>IF(ISNA(VLOOKUP($C98,'BVSC TT Day 2'!$A$17:$I$100,9,FALSE))=TRUE,"0",VLOOKUP($C98,'BVSC TT Day 2'!$A$17:$I$100,9,FALSE))</f>
        <v>0</v>
      </c>
      <c r="L98" s="21">
        <f>IF(ISNA(VLOOKUP($C98,'Alpine Groms'!$A$17:$I$100,9,FALSE))=TRUE,"0",VLOOKUP($C98,'Alpine Groms'!$A$17:$I$100,9,FALSE))</f>
        <v>0</v>
      </c>
      <c r="M98" s="21" t="str">
        <f>IF(ISNA(VLOOKUP($C98,'Beaver Groms'!$A$17:$I$100,9,FALSE))=TRUE,"0",VLOOKUP($C98,'Beaver Groms'!$A$17:$I$100,9,FALSE))</f>
        <v>0</v>
      </c>
      <c r="N98" s="21" t="str">
        <f>IF(ISNA(VLOOKUP($C98,'Aspen Open SS'!$A$17:$I$100,9,FALSE))=TRUE,"0",VLOOKUP($C98,'Aspen Open SS'!$A$17:$I$100,9,FALSE))</f>
        <v>0</v>
      </c>
      <c r="O98" s="21" t="str">
        <f>IF(ISNA(VLOOKUP($C98,'Aspen Open BA'!$A$17:$I$100,9,FALSE))=TRUE,"0",VLOOKUP($C98,'Aspen Open BA'!$A$17:$I$100,9,FALSE))</f>
        <v>0</v>
      </c>
      <c r="P98" s="21" t="str">
        <f>IF(ISNA(VLOOKUP($C98,'TT Prov SS'!$A$17:$I$100,9,FALSE))=TRUE,"0",VLOOKUP($C98,'TT Prov SS'!$A$17:$I$100,9,FALSE))</f>
        <v>0</v>
      </c>
      <c r="Q98" s="21" t="str">
        <f>IF(ISNA(VLOOKUP($C98,'TT Prov HP'!$A$17:$I$100,9,FALSE))=TRUE,"0",VLOOKUP($C98,'TT Prov HP'!$A$17:$I$100,9,FALSE))</f>
        <v>0</v>
      </c>
      <c r="R98" s="21" t="str">
        <f>IF(ISNA(VLOOKUP($C98,'Calgary NorAm SS'!$A$17:$I$100,9,FALSE))=TRUE,"0",VLOOKUP($C98,'Calgary NorAm SS'!$A$17:$I$100,9,FALSE))</f>
        <v>0</v>
      </c>
      <c r="S98" s="21" t="str">
        <f>IF(ISNA(VLOOKUP($C98,'Calgary NorAm BA'!$A$17:$I$100,9,FALSE))=TRUE,"0",VLOOKUP($C98,'Calgary NorAm BA'!$A$17:$I$100,9,FALSE))</f>
        <v>0</v>
      </c>
      <c r="T98" s="21" t="str">
        <f>IF(ISNA(VLOOKUP($C98,'Calgary NorAm HP'!$A$17:$I$100,9,FALSE))=TRUE,"0",VLOOKUP($C98,'Calgary NorAm HP'!$A$17:$I$100,9,FALSE))</f>
        <v>0</v>
      </c>
      <c r="U98" s="21" t="str">
        <f>IF(ISNA(VLOOKUP($C98,'Park City NorAm BA'!$A$17:$I$100,9,FALSE))=TRUE,"0",VLOOKUP($C98,'Park City NorAm BA'!$A$17:$I$100,9,FALSE))</f>
        <v>0</v>
      </c>
      <c r="V98" s="21" t="str">
        <f>IF(ISNA(VLOOKUP($C98,'Park City NorAm SS d1'!$A$17:$I$100,9,FALSE))=TRUE,"0",VLOOKUP($C98,'Park City NorAm SS d1'!$A$17:$I$100,9,FALSE))</f>
        <v>0</v>
      </c>
      <c r="W98" s="21" t="str">
        <f>IF(ISNA(VLOOKUP($C98,'Park City NorAm SS d2'!$A$17:$I$100,9,FALSE))=TRUE,"0",VLOOKUP($C98,'Park City NorAm SS d2'!$A$17:$I$100,9,FALSE))</f>
        <v>0</v>
      </c>
      <c r="X98" s="21" t="str">
        <f>IF(ISNA(VLOOKUP($C98,'MSLM CC SS'!$A$17:$I$100,9,FALSE))=TRUE,"0",VLOOKUP($C98,'MSLM CC SS'!$A$17:$I$100,9,FALSE))</f>
        <v>0</v>
      </c>
    </row>
    <row r="99" spans="1:24" ht="16" customHeight="1" x14ac:dyDescent="0.15">
      <c r="A99" s="80" t="s">
        <v>164</v>
      </c>
      <c r="B99" s="80" t="s">
        <v>146</v>
      </c>
      <c r="C99" s="70" t="s">
        <v>183</v>
      </c>
      <c r="D99" s="84" t="str">
        <f>IF(ISNA(VLOOKUP($C99,'RPA Caclulations'!$C$6:$K$60,3,FALSE))=TRUE,"0",VLOOKUP($C99,'RPA Caclulations'!$C$6:$K$60,3,FALSE))</f>
        <v>0</v>
      </c>
      <c r="E99" s="21" t="str">
        <f>IF(ISNA(VLOOKUP($C99,'Mt. Sima Canada Cup BA'!$A$17:$I$100,9,FALSE))=TRUE,"0",VLOOKUP($C99,'Mt. Sima Canada Cup BA'!$A$17:$I$100,9,FALSE))</f>
        <v>0</v>
      </c>
      <c r="F99" s="21" t="str">
        <f>IF(ISNA(VLOOKUP($C99,'Mt. Sima Canada Cup SS'!$A$17:$I$100,9,FALSE))=TRUE,"0",VLOOKUP($C99,'Mt. Sima Canada Cup SS'!$A$17:$I$100,9,FALSE))</f>
        <v>0</v>
      </c>
      <c r="G99" s="21" t="str">
        <f>IF(ISNA(VLOOKUP($C99,'CF TT Day 1'!$A$17:$I$100,9,FALSE))=TRUE,"0",VLOOKUP($C99,'CF TT Day 1'!$A$17:$I$100,9,FALSE))</f>
        <v>0</v>
      </c>
      <c r="H99" s="21" t="str">
        <f>IF(ISNA(VLOOKUP($C99,'CF TT Day 2'!$A$17:$I$100,9,FALSE))=TRUE,"0",VLOOKUP($C99,'CF TT Day 2'!$A$17:$I$100,9,FALSE))</f>
        <v>0</v>
      </c>
      <c r="I99" s="21" t="str">
        <f>IF(ISNA(VLOOKUP($C99,'Mammoth NorAM SS'!$A$17:$I$100,9,FALSE))=TRUE,"0",VLOOKUP($C99,'Mammoth NorAM SS'!$A$17:$I$100,9,FALSE))</f>
        <v>0</v>
      </c>
      <c r="J99" s="21" t="str">
        <f>IF(ISNA(VLOOKUP($C99,'BVSC TT Day 1'!$A$17:$I$100,9,FALSE))=TRUE,"0",VLOOKUP($C99,'BVSC TT Day 1'!$A$17:$I$100,9,FALSE))</f>
        <v>0</v>
      </c>
      <c r="K99" s="21" t="str">
        <f>IF(ISNA(VLOOKUP($C99,'BVSC TT Day 2'!$A$17:$I$100,9,FALSE))=TRUE,"0",VLOOKUP($C99,'BVSC TT Day 2'!$A$17:$I$100,9,FALSE))</f>
        <v>0</v>
      </c>
      <c r="L99" s="21">
        <f>IF(ISNA(VLOOKUP($C99,'Alpine Groms'!$A$17:$I$100,9,FALSE))=TRUE,"0",VLOOKUP($C99,'Alpine Groms'!$A$17:$I$100,9,FALSE))</f>
        <v>0</v>
      </c>
      <c r="M99" s="21" t="str">
        <f>IF(ISNA(VLOOKUP($C99,'Beaver Groms'!$A$17:$I$100,9,FALSE))=TRUE,"0",VLOOKUP($C99,'Beaver Groms'!$A$17:$I$100,9,FALSE))</f>
        <v>0</v>
      </c>
      <c r="N99" s="21" t="str">
        <f>IF(ISNA(VLOOKUP($C99,'Aspen Open SS'!$A$17:$I$100,9,FALSE))=TRUE,"0",VLOOKUP($C99,'Aspen Open SS'!$A$17:$I$100,9,FALSE))</f>
        <v>0</v>
      </c>
      <c r="O99" s="21" t="str">
        <f>IF(ISNA(VLOOKUP($C99,'Aspen Open BA'!$A$17:$I$100,9,FALSE))=TRUE,"0",VLOOKUP($C99,'Aspen Open BA'!$A$17:$I$100,9,FALSE))</f>
        <v>0</v>
      </c>
      <c r="P99" s="21" t="str">
        <f>IF(ISNA(VLOOKUP($C99,'TT Prov SS'!$A$17:$I$100,9,FALSE))=TRUE,"0",VLOOKUP($C99,'TT Prov SS'!$A$17:$I$100,9,FALSE))</f>
        <v>0</v>
      </c>
      <c r="Q99" s="21" t="str">
        <f>IF(ISNA(VLOOKUP($C99,'TT Prov HP'!$A$17:$I$100,9,FALSE))=TRUE,"0",VLOOKUP($C99,'TT Prov HP'!$A$17:$I$100,9,FALSE))</f>
        <v>0</v>
      </c>
      <c r="R99" s="21" t="str">
        <f>IF(ISNA(VLOOKUP($C99,'Calgary NorAm SS'!$A$17:$I$100,9,FALSE))=TRUE,"0",VLOOKUP($C99,'Calgary NorAm SS'!$A$17:$I$100,9,FALSE))</f>
        <v>0</v>
      </c>
      <c r="S99" s="21" t="str">
        <f>IF(ISNA(VLOOKUP($C99,'Calgary NorAm BA'!$A$17:$I$100,9,FALSE))=TRUE,"0",VLOOKUP($C99,'Calgary NorAm BA'!$A$17:$I$100,9,FALSE))</f>
        <v>0</v>
      </c>
      <c r="T99" s="21" t="str">
        <f>IF(ISNA(VLOOKUP($C99,'Calgary NorAm HP'!$A$17:$I$100,9,FALSE))=TRUE,"0",VLOOKUP($C99,'Calgary NorAm HP'!$A$17:$I$100,9,FALSE))</f>
        <v>0</v>
      </c>
      <c r="U99" s="21" t="str">
        <f>IF(ISNA(VLOOKUP($C99,'Park City NorAm BA'!$A$17:$I$100,9,FALSE))=TRUE,"0",VLOOKUP($C99,'Park City NorAm BA'!$A$17:$I$100,9,FALSE))</f>
        <v>0</v>
      </c>
      <c r="V99" s="21" t="str">
        <f>IF(ISNA(VLOOKUP($C99,'Park City NorAm SS d1'!$A$17:$I$100,9,FALSE))=TRUE,"0",VLOOKUP($C99,'Park City NorAm SS d1'!$A$17:$I$100,9,FALSE))</f>
        <v>0</v>
      </c>
      <c r="W99" s="21" t="str">
        <f>IF(ISNA(VLOOKUP($C99,'Park City NorAm SS d2'!$A$17:$I$100,9,FALSE))=TRUE,"0",VLOOKUP($C99,'Park City NorAm SS d2'!$A$17:$I$100,9,FALSE))</f>
        <v>0</v>
      </c>
      <c r="X99" s="21" t="str">
        <f>IF(ISNA(VLOOKUP($C99,'MSLM CC SS'!$A$17:$I$100,9,FALSE))=TRUE,"0",VLOOKUP($C99,'MSLM CC SS'!$A$17:$I$100,9,FALSE))</f>
        <v>0</v>
      </c>
    </row>
    <row r="100" spans="1:24" ht="16" customHeight="1" x14ac:dyDescent="0.15">
      <c r="A100" s="80" t="s">
        <v>126</v>
      </c>
      <c r="B100" s="80" t="s">
        <v>147</v>
      </c>
      <c r="C100" s="70" t="s">
        <v>171</v>
      </c>
      <c r="D100" s="84" t="str">
        <f>IF(ISNA(VLOOKUP($C100,'RPA Caclulations'!$C$6:$K$60,3,FALSE))=TRUE,"0",VLOOKUP($C100,'RPA Caclulations'!$C$6:$K$60,3,FALSE))</f>
        <v>0</v>
      </c>
      <c r="E100" s="21" t="str">
        <f>IF(ISNA(VLOOKUP($C100,'Mt. Sima Canada Cup BA'!$A$17:$I$100,9,FALSE))=TRUE,"0",VLOOKUP($C100,'Mt. Sima Canada Cup BA'!$A$17:$I$100,9,FALSE))</f>
        <v>0</v>
      </c>
      <c r="F100" s="21" t="str">
        <f>IF(ISNA(VLOOKUP($C100,'Mt. Sima Canada Cup SS'!$A$17:$I$100,9,FALSE))=TRUE,"0",VLOOKUP($C100,'Mt. Sima Canada Cup SS'!$A$17:$I$100,9,FALSE))</f>
        <v>0</v>
      </c>
      <c r="G100" s="21" t="str">
        <f>IF(ISNA(VLOOKUP($C100,'CF TT Day 1'!$A$17:$I$100,9,FALSE))=TRUE,"0",VLOOKUP($C100,'CF TT Day 1'!$A$17:$I$100,9,FALSE))</f>
        <v>0</v>
      </c>
      <c r="H100" s="21" t="str">
        <f>IF(ISNA(VLOOKUP($C100,'CF TT Day 2'!$A$17:$I$100,9,FALSE))=TRUE,"0",VLOOKUP($C100,'CF TT Day 2'!$A$17:$I$100,9,FALSE))</f>
        <v>0</v>
      </c>
      <c r="I100" s="21" t="str">
        <f>IF(ISNA(VLOOKUP($C100,'Mammoth NorAM SS'!$A$17:$I$100,9,FALSE))=TRUE,"0",VLOOKUP($C100,'Mammoth NorAM SS'!$A$17:$I$100,9,FALSE))</f>
        <v>0</v>
      </c>
      <c r="J100" s="21" t="str">
        <f>IF(ISNA(VLOOKUP($C100,'BVSC TT Day 1'!$A$17:$I$100,9,FALSE))=TRUE,"0",VLOOKUP($C100,'BVSC TT Day 1'!$A$17:$I$100,9,FALSE))</f>
        <v>0</v>
      </c>
      <c r="K100" s="21" t="str">
        <f>IF(ISNA(VLOOKUP($C100,'BVSC TT Day 2'!$A$17:$I$100,9,FALSE))=TRUE,"0",VLOOKUP($C100,'BVSC TT Day 2'!$A$17:$I$100,9,FALSE))</f>
        <v>0</v>
      </c>
      <c r="L100" s="21" t="str">
        <f>IF(ISNA(VLOOKUP($C100,'Alpine Groms'!$A$17:$I$100,9,FALSE))=TRUE,"0",VLOOKUP($C100,'Alpine Groms'!$A$17:$I$100,9,FALSE))</f>
        <v>0</v>
      </c>
      <c r="M100" s="21">
        <f>IF(ISNA(VLOOKUP($C100,'Beaver Groms'!$A$17:$I$100,9,FALSE))=TRUE,"0",VLOOKUP($C100,'Beaver Groms'!$A$17:$I$100,9,FALSE))</f>
        <v>0</v>
      </c>
      <c r="N100" s="21" t="str">
        <f>IF(ISNA(VLOOKUP($C100,'Aspen Open SS'!$A$17:$I$100,9,FALSE))=TRUE,"0",VLOOKUP($C100,'Aspen Open SS'!$A$17:$I$100,9,FALSE))</f>
        <v>0</v>
      </c>
      <c r="O100" s="21" t="str">
        <f>IF(ISNA(VLOOKUP($C100,'Aspen Open BA'!$A$17:$I$100,9,FALSE))=TRUE,"0",VLOOKUP($C100,'Aspen Open BA'!$A$17:$I$100,9,FALSE))</f>
        <v>0</v>
      </c>
      <c r="P100" s="21" t="str">
        <f>IF(ISNA(VLOOKUP($C100,'TT Prov SS'!$A$17:$I$100,9,FALSE))=TRUE,"0",VLOOKUP($C100,'TT Prov SS'!$A$17:$I$100,9,FALSE))</f>
        <v>0</v>
      </c>
      <c r="Q100" s="21" t="str">
        <f>IF(ISNA(VLOOKUP($C100,'TT Prov HP'!$A$17:$I$100,9,FALSE))=TRUE,"0",VLOOKUP($C100,'TT Prov HP'!$A$17:$I$100,9,FALSE))</f>
        <v>0</v>
      </c>
      <c r="R100" s="21" t="str">
        <f>IF(ISNA(VLOOKUP($C100,'Calgary NorAm SS'!$A$17:$I$100,9,FALSE))=TRUE,"0",VLOOKUP($C100,'Calgary NorAm SS'!$A$17:$I$100,9,FALSE))</f>
        <v>0</v>
      </c>
      <c r="S100" s="21" t="str">
        <f>IF(ISNA(VLOOKUP($C100,'Calgary NorAm BA'!$A$17:$I$100,9,FALSE))=TRUE,"0",VLOOKUP($C100,'Calgary NorAm BA'!$A$17:$I$100,9,FALSE))</f>
        <v>0</v>
      </c>
      <c r="T100" s="21" t="str">
        <f>IF(ISNA(VLOOKUP($C100,'Calgary NorAm HP'!$A$17:$I$100,9,FALSE))=TRUE,"0",VLOOKUP($C100,'Calgary NorAm HP'!$A$17:$I$100,9,FALSE))</f>
        <v>0</v>
      </c>
      <c r="U100" s="21" t="str">
        <f>IF(ISNA(VLOOKUP($C100,'Park City NorAm BA'!$A$17:$I$100,9,FALSE))=TRUE,"0",VLOOKUP($C100,'Park City NorAm BA'!$A$17:$I$100,9,FALSE))</f>
        <v>0</v>
      </c>
      <c r="V100" s="21" t="str">
        <f>IF(ISNA(VLOOKUP($C100,'Park City NorAm SS d1'!$A$17:$I$100,9,FALSE))=TRUE,"0",VLOOKUP($C100,'Park City NorAm SS d1'!$A$17:$I$100,9,FALSE))</f>
        <v>0</v>
      </c>
      <c r="W100" s="21" t="str">
        <f>IF(ISNA(VLOOKUP($C100,'Park City NorAm SS d2'!$A$17:$I$100,9,FALSE))=TRUE,"0",VLOOKUP($C100,'Park City NorAm SS d2'!$A$17:$I$100,9,FALSE))</f>
        <v>0</v>
      </c>
      <c r="X100" s="21" t="str">
        <f>IF(ISNA(VLOOKUP($C100,'MSLM CC SS'!$A$17:$I$100,9,FALSE))=TRUE,"0",VLOOKUP($C100,'MSLM CC SS'!$A$17:$I$100,9,FALSE))</f>
        <v>0</v>
      </c>
    </row>
    <row r="101" spans="1:24" ht="16" customHeight="1" x14ac:dyDescent="0.15">
      <c r="A101" s="80" t="s">
        <v>126</v>
      </c>
      <c r="B101" s="80" t="s">
        <v>147</v>
      </c>
      <c r="C101" s="70" t="s">
        <v>172</v>
      </c>
      <c r="D101" s="84" t="str">
        <f>IF(ISNA(VLOOKUP($C101,'RPA Caclulations'!$C$6:$K$60,3,FALSE))=TRUE,"0",VLOOKUP($C101,'RPA Caclulations'!$C$6:$K$60,3,FALSE))</f>
        <v>0</v>
      </c>
      <c r="E101" s="21" t="str">
        <f>IF(ISNA(VLOOKUP($C101,'Mt. Sima Canada Cup BA'!$A$17:$I$100,9,FALSE))=TRUE,"0",VLOOKUP($C101,'Mt. Sima Canada Cup BA'!$A$17:$I$100,9,FALSE))</f>
        <v>0</v>
      </c>
      <c r="F101" s="21" t="str">
        <f>IF(ISNA(VLOOKUP($C101,'Mt. Sima Canada Cup SS'!$A$17:$I$100,9,FALSE))=TRUE,"0",VLOOKUP($C101,'Mt. Sima Canada Cup SS'!$A$17:$I$100,9,FALSE))</f>
        <v>0</v>
      </c>
      <c r="G101" s="21" t="str">
        <f>IF(ISNA(VLOOKUP($C101,'CF TT Day 1'!$A$17:$I$100,9,FALSE))=TRUE,"0",VLOOKUP($C101,'CF TT Day 1'!$A$17:$I$100,9,FALSE))</f>
        <v>0</v>
      </c>
      <c r="H101" s="21" t="str">
        <f>IF(ISNA(VLOOKUP($C101,'CF TT Day 2'!$A$17:$I$100,9,FALSE))=TRUE,"0",VLOOKUP($C101,'CF TT Day 2'!$A$17:$I$100,9,FALSE))</f>
        <v>0</v>
      </c>
      <c r="I101" s="21" t="str">
        <f>IF(ISNA(VLOOKUP($C101,'Mammoth NorAM SS'!$A$17:$I$100,9,FALSE))=TRUE,"0",VLOOKUP($C101,'Mammoth NorAM SS'!$A$17:$I$100,9,FALSE))</f>
        <v>0</v>
      </c>
      <c r="J101" s="21" t="str">
        <f>IF(ISNA(VLOOKUP($C101,'BVSC TT Day 1'!$A$17:$I$100,9,FALSE))=TRUE,"0",VLOOKUP($C101,'BVSC TT Day 1'!$A$17:$I$100,9,FALSE))</f>
        <v>0</v>
      </c>
      <c r="K101" s="21" t="str">
        <f>IF(ISNA(VLOOKUP($C101,'BVSC TT Day 2'!$A$17:$I$100,9,FALSE))=TRUE,"0",VLOOKUP($C101,'BVSC TT Day 2'!$A$17:$I$100,9,FALSE))</f>
        <v>0</v>
      </c>
      <c r="L101" s="21" t="str">
        <f>IF(ISNA(VLOOKUP($C101,'Alpine Groms'!$A$17:$I$100,9,FALSE))=TRUE,"0",VLOOKUP($C101,'Alpine Groms'!$A$17:$I$100,9,FALSE))</f>
        <v>0</v>
      </c>
      <c r="M101" s="21">
        <f>IF(ISNA(VLOOKUP($C101,'Beaver Groms'!$A$17:$I$100,9,FALSE))=TRUE,"0",VLOOKUP($C101,'Beaver Groms'!$A$17:$I$100,9,FALSE))</f>
        <v>0</v>
      </c>
      <c r="N101" s="21" t="str">
        <f>IF(ISNA(VLOOKUP($C101,'Aspen Open SS'!$A$17:$I$100,9,FALSE))=TRUE,"0",VLOOKUP($C101,'Aspen Open SS'!$A$17:$I$100,9,FALSE))</f>
        <v>0</v>
      </c>
      <c r="O101" s="21" t="str">
        <f>IF(ISNA(VLOOKUP($C101,'Aspen Open BA'!$A$17:$I$100,9,FALSE))=TRUE,"0",VLOOKUP($C101,'Aspen Open BA'!$A$17:$I$100,9,FALSE))</f>
        <v>0</v>
      </c>
      <c r="P101" s="21" t="str">
        <f>IF(ISNA(VLOOKUP($C101,'TT Prov SS'!$A$17:$I$100,9,FALSE))=TRUE,"0",VLOOKUP($C101,'TT Prov SS'!$A$17:$I$100,9,FALSE))</f>
        <v>0</v>
      </c>
      <c r="Q101" s="21" t="str">
        <f>IF(ISNA(VLOOKUP($C101,'TT Prov HP'!$A$17:$I$100,9,FALSE))=TRUE,"0",VLOOKUP($C101,'TT Prov HP'!$A$17:$I$100,9,FALSE))</f>
        <v>0</v>
      </c>
      <c r="R101" s="21" t="str">
        <f>IF(ISNA(VLOOKUP($C101,'Calgary NorAm SS'!$A$17:$I$100,9,FALSE))=TRUE,"0",VLOOKUP($C101,'Calgary NorAm SS'!$A$17:$I$100,9,FALSE))</f>
        <v>0</v>
      </c>
      <c r="S101" s="21" t="str">
        <f>IF(ISNA(VLOOKUP($C101,'Calgary NorAm BA'!$A$17:$I$100,9,FALSE))=TRUE,"0",VLOOKUP($C101,'Calgary NorAm BA'!$A$17:$I$100,9,FALSE))</f>
        <v>0</v>
      </c>
      <c r="T101" s="21" t="str">
        <f>IF(ISNA(VLOOKUP($C101,'Calgary NorAm HP'!$A$17:$I$100,9,FALSE))=TRUE,"0",VLOOKUP($C101,'Calgary NorAm HP'!$A$17:$I$100,9,FALSE))</f>
        <v>0</v>
      </c>
      <c r="U101" s="21" t="str">
        <f>IF(ISNA(VLOOKUP($C101,'Park City NorAm BA'!$A$17:$I$100,9,FALSE))=TRUE,"0",VLOOKUP($C101,'Park City NorAm BA'!$A$17:$I$100,9,FALSE))</f>
        <v>0</v>
      </c>
      <c r="V101" s="21" t="str">
        <f>IF(ISNA(VLOOKUP($C101,'Park City NorAm SS d1'!$A$17:$I$100,9,FALSE))=TRUE,"0",VLOOKUP($C101,'Park City NorAm SS d1'!$A$17:$I$100,9,FALSE))</f>
        <v>0</v>
      </c>
      <c r="W101" s="21" t="str">
        <f>IF(ISNA(VLOOKUP($C101,'Park City NorAm SS d2'!$A$17:$I$100,9,FALSE))=TRUE,"0",VLOOKUP($C101,'Park City NorAm SS d2'!$A$17:$I$100,9,FALSE))</f>
        <v>0</v>
      </c>
      <c r="X101" s="21" t="str">
        <f>IF(ISNA(VLOOKUP($C101,'MSLM CC SS'!$A$17:$I$100,9,FALSE))=TRUE,"0",VLOOKUP($C101,'MSLM CC SS'!$A$17:$I$100,9,FALSE))</f>
        <v>0</v>
      </c>
    </row>
    <row r="102" spans="1:24" ht="16" customHeight="1" x14ac:dyDescent="0.15">
      <c r="A102" s="80" t="s">
        <v>126</v>
      </c>
      <c r="B102" s="80" t="s">
        <v>146</v>
      </c>
      <c r="C102" s="70" t="s">
        <v>179</v>
      </c>
      <c r="D102" s="84" t="str">
        <f>IF(ISNA(VLOOKUP($C102,'RPA Caclulations'!$C$6:$K$60,3,FALSE))=TRUE,"0",VLOOKUP($C102,'RPA Caclulations'!$C$6:$K$60,3,FALSE))</f>
        <v>0</v>
      </c>
      <c r="E102" s="21" t="str">
        <f>IF(ISNA(VLOOKUP($C102,'Mt. Sima Canada Cup BA'!$A$17:$I$100,9,FALSE))=TRUE,"0",VLOOKUP($C102,'Mt. Sima Canada Cup BA'!$A$17:$I$100,9,FALSE))</f>
        <v>0</v>
      </c>
      <c r="F102" s="21" t="str">
        <f>IF(ISNA(VLOOKUP($C102,'Mt. Sima Canada Cup SS'!$A$17:$I$100,9,FALSE))=TRUE,"0",VLOOKUP($C102,'Mt. Sima Canada Cup SS'!$A$17:$I$100,9,FALSE))</f>
        <v>0</v>
      </c>
      <c r="G102" s="21" t="str">
        <f>IF(ISNA(VLOOKUP($C102,'CF TT Day 1'!$A$17:$I$100,9,FALSE))=TRUE,"0",VLOOKUP($C102,'CF TT Day 1'!$A$17:$I$100,9,FALSE))</f>
        <v>0</v>
      </c>
      <c r="H102" s="21" t="str">
        <f>IF(ISNA(VLOOKUP($C102,'CF TT Day 2'!$A$17:$I$100,9,FALSE))=TRUE,"0",VLOOKUP($C102,'CF TT Day 2'!$A$17:$I$100,9,FALSE))</f>
        <v>0</v>
      </c>
      <c r="I102" s="21" t="str">
        <f>IF(ISNA(VLOOKUP($C102,'Mammoth NorAM SS'!$A$17:$I$100,9,FALSE))=TRUE,"0",VLOOKUP($C102,'Mammoth NorAM SS'!$A$17:$I$100,9,FALSE))</f>
        <v>0</v>
      </c>
      <c r="J102" s="21" t="str">
        <f>IF(ISNA(VLOOKUP($C102,'BVSC TT Day 1'!$A$17:$I$100,9,FALSE))=TRUE,"0",VLOOKUP($C102,'BVSC TT Day 1'!$A$17:$I$100,9,FALSE))</f>
        <v>0</v>
      </c>
      <c r="K102" s="21" t="str">
        <f>IF(ISNA(VLOOKUP($C102,'BVSC TT Day 2'!$A$17:$I$100,9,FALSE))=TRUE,"0",VLOOKUP($C102,'BVSC TT Day 2'!$A$17:$I$100,9,FALSE))</f>
        <v>0</v>
      </c>
      <c r="L102" s="21">
        <f>IF(ISNA(VLOOKUP($C102,'Alpine Groms'!$A$17:$I$100,9,FALSE))=TRUE,"0",VLOOKUP($C102,'Alpine Groms'!$A$17:$I$100,9,FALSE))</f>
        <v>0</v>
      </c>
      <c r="M102" s="21" t="str">
        <f>IF(ISNA(VLOOKUP($C102,'Beaver Groms'!$A$17:$I$100,9,FALSE))=TRUE,"0",VLOOKUP($C102,'Beaver Groms'!$A$17:$I$100,9,FALSE))</f>
        <v>0</v>
      </c>
      <c r="N102" s="21" t="str">
        <f>IF(ISNA(VLOOKUP($C102,'Aspen Open SS'!$A$17:$I$100,9,FALSE))=TRUE,"0",VLOOKUP($C102,'Aspen Open SS'!$A$17:$I$100,9,FALSE))</f>
        <v>0</v>
      </c>
      <c r="O102" s="21" t="str">
        <f>IF(ISNA(VLOOKUP($C102,'Aspen Open BA'!$A$17:$I$100,9,FALSE))=TRUE,"0",VLOOKUP($C102,'Aspen Open BA'!$A$17:$I$100,9,FALSE))</f>
        <v>0</v>
      </c>
      <c r="P102" s="21" t="str">
        <f>IF(ISNA(VLOOKUP($C102,'TT Prov SS'!$A$17:$I$100,9,FALSE))=TRUE,"0",VLOOKUP($C102,'TT Prov SS'!$A$17:$I$100,9,FALSE))</f>
        <v>0</v>
      </c>
      <c r="Q102" s="21" t="str">
        <f>IF(ISNA(VLOOKUP($C102,'TT Prov HP'!$A$17:$I$100,9,FALSE))=TRUE,"0",VLOOKUP($C102,'TT Prov HP'!$A$17:$I$100,9,FALSE))</f>
        <v>0</v>
      </c>
      <c r="R102" s="21" t="str">
        <f>IF(ISNA(VLOOKUP($C102,'Calgary NorAm SS'!$A$17:$I$100,9,FALSE))=TRUE,"0",VLOOKUP($C102,'Calgary NorAm SS'!$A$17:$I$100,9,FALSE))</f>
        <v>0</v>
      </c>
      <c r="S102" s="21" t="str">
        <f>IF(ISNA(VLOOKUP($C102,'Calgary NorAm BA'!$A$17:$I$100,9,FALSE))=TRUE,"0",VLOOKUP($C102,'Calgary NorAm BA'!$A$17:$I$100,9,FALSE))</f>
        <v>0</v>
      </c>
      <c r="T102" s="21" t="str">
        <f>IF(ISNA(VLOOKUP($C102,'Calgary NorAm HP'!$A$17:$I$100,9,FALSE))=TRUE,"0",VLOOKUP($C102,'Calgary NorAm HP'!$A$17:$I$100,9,FALSE))</f>
        <v>0</v>
      </c>
      <c r="U102" s="21" t="str">
        <f>IF(ISNA(VLOOKUP($C102,'Park City NorAm BA'!$A$17:$I$100,9,FALSE))=TRUE,"0",VLOOKUP($C102,'Park City NorAm BA'!$A$17:$I$100,9,FALSE))</f>
        <v>0</v>
      </c>
      <c r="V102" s="21" t="str">
        <f>IF(ISNA(VLOOKUP($C102,'Park City NorAm SS d1'!$A$17:$I$100,9,FALSE))=TRUE,"0",VLOOKUP($C102,'Park City NorAm SS d1'!$A$17:$I$100,9,FALSE))</f>
        <v>0</v>
      </c>
      <c r="W102" s="21" t="str">
        <f>IF(ISNA(VLOOKUP($C102,'Park City NorAm SS d2'!$A$17:$I$100,9,FALSE))=TRUE,"0",VLOOKUP($C102,'Park City NorAm SS d2'!$A$17:$I$100,9,FALSE))</f>
        <v>0</v>
      </c>
      <c r="X102" s="21" t="str">
        <f>IF(ISNA(VLOOKUP($C102,'MSLM CC SS'!$A$17:$I$100,9,FALSE))=TRUE,"0",VLOOKUP($C102,'MSLM CC SS'!$A$17:$I$100,9,FALSE))</f>
        <v>0</v>
      </c>
    </row>
    <row r="103" spans="1:24" ht="16" customHeight="1" x14ac:dyDescent="0.15">
      <c r="A103" s="80" t="s">
        <v>126</v>
      </c>
      <c r="B103" s="80" t="s">
        <v>148</v>
      </c>
      <c r="C103" s="70" t="s">
        <v>186</v>
      </c>
      <c r="D103" s="84" t="str">
        <f>IF(ISNA(VLOOKUP($C103,'RPA Caclulations'!$C$6:$K$60,3,FALSE))=TRUE,"0",VLOOKUP($C103,'RPA Caclulations'!$C$6:$K$60,3,FALSE))</f>
        <v>0</v>
      </c>
      <c r="E103" s="21" t="str">
        <f>IF(ISNA(VLOOKUP($C103,'Mt. Sima Canada Cup BA'!$A$17:$I$100,9,FALSE))=TRUE,"0",VLOOKUP($C103,'Mt. Sima Canada Cup BA'!$A$17:$I$100,9,FALSE))</f>
        <v>0</v>
      </c>
      <c r="F103" s="21" t="str">
        <f>IF(ISNA(VLOOKUP($C103,'Mt. Sima Canada Cup SS'!$A$17:$I$100,9,FALSE))=TRUE,"0",VLOOKUP($C103,'Mt. Sima Canada Cup SS'!$A$17:$I$100,9,FALSE))</f>
        <v>0</v>
      </c>
      <c r="G103" s="21" t="str">
        <f>IF(ISNA(VLOOKUP($C103,'CF TT Day 1'!$A$17:$I$100,9,FALSE))=TRUE,"0",VLOOKUP($C103,'CF TT Day 1'!$A$17:$I$100,9,FALSE))</f>
        <v>0</v>
      </c>
      <c r="H103" s="21" t="str">
        <f>IF(ISNA(VLOOKUP($C103,'CF TT Day 2'!$A$17:$I$100,9,FALSE))=TRUE,"0",VLOOKUP($C103,'CF TT Day 2'!$A$17:$I$100,9,FALSE))</f>
        <v>0</v>
      </c>
      <c r="I103" s="21" t="str">
        <f>IF(ISNA(VLOOKUP($C103,'Mammoth NorAM SS'!$A$17:$I$100,9,FALSE))=TRUE,"0",VLOOKUP($C103,'Mammoth NorAM SS'!$A$17:$I$100,9,FALSE))</f>
        <v>0</v>
      </c>
      <c r="J103" s="21" t="str">
        <f>IF(ISNA(VLOOKUP($C103,'BVSC TT Day 1'!$A$17:$I$100,9,FALSE))=TRUE,"0",VLOOKUP($C103,'BVSC TT Day 1'!$A$17:$I$100,9,FALSE))</f>
        <v>0</v>
      </c>
      <c r="K103" s="21" t="str">
        <f>IF(ISNA(VLOOKUP($C103,'BVSC TT Day 2'!$A$17:$I$100,9,FALSE))=TRUE,"0",VLOOKUP($C103,'BVSC TT Day 2'!$A$17:$I$100,9,FALSE))</f>
        <v>0</v>
      </c>
      <c r="L103" s="21" t="str">
        <f>IF(ISNA(VLOOKUP($C103,'Alpine Groms'!$A$17:$I$100,9,FALSE))=TRUE,"0",VLOOKUP($C103,'Alpine Groms'!$A$17:$I$100,9,FALSE))</f>
        <v>0</v>
      </c>
      <c r="M103" s="21">
        <f>IF(ISNA(VLOOKUP($C103,'Beaver Groms'!$A$17:$I$100,9,FALSE))=TRUE,"0",VLOOKUP($C103,'Beaver Groms'!$A$17:$I$100,9,FALSE))</f>
        <v>0</v>
      </c>
      <c r="N103" s="21" t="str">
        <f>IF(ISNA(VLOOKUP($C103,'Aspen Open SS'!$A$17:$I$100,9,FALSE))=TRUE,"0",VLOOKUP($C103,'Aspen Open SS'!$A$17:$I$100,9,FALSE))</f>
        <v>0</v>
      </c>
      <c r="O103" s="21" t="str">
        <f>IF(ISNA(VLOOKUP($C103,'Aspen Open BA'!$A$17:$I$100,9,FALSE))=TRUE,"0",VLOOKUP($C103,'Aspen Open BA'!$A$17:$I$100,9,FALSE))</f>
        <v>0</v>
      </c>
      <c r="P103" s="21" t="str">
        <f>IF(ISNA(VLOOKUP($C103,'TT Prov SS'!$A$17:$I$100,9,FALSE))=TRUE,"0",VLOOKUP($C103,'TT Prov SS'!$A$17:$I$100,9,FALSE))</f>
        <v>0</v>
      </c>
      <c r="Q103" s="21" t="str">
        <f>IF(ISNA(VLOOKUP($C103,'TT Prov HP'!$A$17:$I$100,9,FALSE))=TRUE,"0",VLOOKUP($C103,'TT Prov HP'!$A$17:$I$100,9,FALSE))</f>
        <v>0</v>
      </c>
      <c r="R103" s="21" t="str">
        <f>IF(ISNA(VLOOKUP($C103,'Calgary NorAm SS'!$A$17:$I$100,9,FALSE))=TRUE,"0",VLOOKUP($C103,'Calgary NorAm SS'!$A$17:$I$100,9,FALSE))</f>
        <v>0</v>
      </c>
      <c r="S103" s="21" t="str">
        <f>IF(ISNA(VLOOKUP($C103,'Calgary NorAm BA'!$A$17:$I$100,9,FALSE))=TRUE,"0",VLOOKUP($C103,'Calgary NorAm BA'!$A$17:$I$100,9,FALSE))</f>
        <v>0</v>
      </c>
      <c r="T103" s="21" t="str">
        <f>IF(ISNA(VLOOKUP($C103,'Calgary NorAm HP'!$A$17:$I$100,9,FALSE))=TRUE,"0",VLOOKUP($C103,'Calgary NorAm HP'!$A$17:$I$100,9,FALSE))</f>
        <v>0</v>
      </c>
      <c r="U103" s="21" t="str">
        <f>IF(ISNA(VLOOKUP($C103,'Park City NorAm BA'!$A$17:$I$100,9,FALSE))=TRUE,"0",VLOOKUP($C103,'Park City NorAm BA'!$A$17:$I$100,9,FALSE))</f>
        <v>0</v>
      </c>
      <c r="V103" s="21" t="str">
        <f>IF(ISNA(VLOOKUP($C103,'Park City NorAm SS d1'!$A$17:$I$100,9,FALSE))=TRUE,"0",VLOOKUP($C103,'Park City NorAm SS d1'!$A$17:$I$100,9,FALSE))</f>
        <v>0</v>
      </c>
      <c r="W103" s="21" t="str">
        <f>IF(ISNA(VLOOKUP($C103,'Park City NorAm SS d2'!$A$17:$I$100,9,FALSE))=TRUE,"0",VLOOKUP($C103,'Park City NorAm SS d2'!$A$17:$I$100,9,FALSE))</f>
        <v>0</v>
      </c>
      <c r="X103" s="21" t="str">
        <f>IF(ISNA(VLOOKUP($C103,'MSLM CC SS'!$A$17:$I$100,9,FALSE))=TRUE,"0",VLOOKUP($C103,'MSLM CC SS'!$A$17:$I$100,9,FALSE))</f>
        <v>0</v>
      </c>
    </row>
  </sheetData>
  <mergeCells count="1">
    <mergeCell ref="G1:S1"/>
  </mergeCells>
  <conditionalFormatting sqref="C9">
    <cfRule type="duplicateValues" dxfId="47" priority="46"/>
  </conditionalFormatting>
  <conditionalFormatting sqref="C9">
    <cfRule type="duplicateValues" dxfId="46" priority="47"/>
  </conditionalFormatting>
  <conditionalFormatting sqref="C10">
    <cfRule type="duplicateValues" dxfId="45" priority="44"/>
  </conditionalFormatting>
  <conditionalFormatting sqref="C10">
    <cfRule type="duplicateValues" dxfId="44" priority="45"/>
  </conditionalFormatting>
  <conditionalFormatting sqref="C11">
    <cfRule type="duplicateValues" dxfId="43" priority="42"/>
  </conditionalFormatting>
  <conditionalFormatting sqref="C11">
    <cfRule type="duplicateValues" dxfId="42" priority="43"/>
  </conditionalFormatting>
  <conditionalFormatting sqref="C12">
    <cfRule type="duplicateValues" dxfId="41" priority="40"/>
  </conditionalFormatting>
  <conditionalFormatting sqref="C12">
    <cfRule type="duplicateValues" dxfId="40" priority="41"/>
  </conditionalFormatting>
  <conditionalFormatting sqref="C13">
    <cfRule type="duplicateValues" dxfId="39" priority="38"/>
  </conditionalFormatting>
  <conditionalFormatting sqref="C13">
    <cfRule type="duplicateValues" dxfId="38" priority="39"/>
  </conditionalFormatting>
  <conditionalFormatting sqref="C16">
    <cfRule type="duplicateValues" dxfId="37" priority="36"/>
  </conditionalFormatting>
  <conditionalFormatting sqref="C16">
    <cfRule type="duplicateValues" dxfId="36" priority="37"/>
  </conditionalFormatting>
  <conditionalFormatting sqref="C15">
    <cfRule type="duplicateValues" dxfId="35" priority="34"/>
  </conditionalFormatting>
  <conditionalFormatting sqref="C15">
    <cfRule type="duplicateValues" dxfId="34" priority="35"/>
  </conditionalFormatting>
  <conditionalFormatting sqref="C31:C49">
    <cfRule type="duplicateValues" dxfId="33" priority="32"/>
  </conditionalFormatting>
  <conditionalFormatting sqref="C31:C49">
    <cfRule type="duplicateValues" dxfId="32" priority="33"/>
  </conditionalFormatting>
  <conditionalFormatting sqref="C32">
    <cfRule type="duplicateValues" dxfId="31" priority="30"/>
  </conditionalFormatting>
  <conditionalFormatting sqref="C32">
    <cfRule type="duplicateValues" dxfId="30" priority="31"/>
  </conditionalFormatting>
  <conditionalFormatting sqref="C41">
    <cfRule type="duplicateValues" dxfId="29" priority="29"/>
  </conditionalFormatting>
  <conditionalFormatting sqref="C50">
    <cfRule type="duplicateValues" dxfId="28" priority="27"/>
  </conditionalFormatting>
  <conditionalFormatting sqref="C50">
    <cfRule type="duplicateValues" dxfId="27" priority="28"/>
  </conditionalFormatting>
  <conditionalFormatting sqref="C27:C29">
    <cfRule type="duplicateValues" dxfId="26" priority="25"/>
  </conditionalFormatting>
  <conditionalFormatting sqref="C27:C32">
    <cfRule type="duplicateValues" dxfId="25" priority="26"/>
  </conditionalFormatting>
  <conditionalFormatting sqref="C26">
    <cfRule type="duplicateValues" dxfId="24" priority="23"/>
  </conditionalFormatting>
  <conditionalFormatting sqref="C26">
    <cfRule type="duplicateValues" dxfId="23" priority="24"/>
  </conditionalFormatting>
  <conditionalFormatting sqref="C20">
    <cfRule type="duplicateValues" dxfId="22" priority="21"/>
  </conditionalFormatting>
  <conditionalFormatting sqref="C20">
    <cfRule type="duplicateValues" dxfId="21" priority="22"/>
  </conditionalFormatting>
  <conditionalFormatting sqref="C17">
    <cfRule type="duplicateValues" dxfId="20" priority="19"/>
  </conditionalFormatting>
  <conditionalFormatting sqref="C17">
    <cfRule type="duplicateValues" dxfId="19" priority="20"/>
  </conditionalFormatting>
  <conditionalFormatting sqref="C21">
    <cfRule type="duplicateValues" dxfId="18" priority="17"/>
  </conditionalFormatting>
  <conditionalFormatting sqref="C21">
    <cfRule type="duplicateValues" dxfId="17" priority="18"/>
  </conditionalFormatting>
  <conditionalFormatting sqref="C23:C24">
    <cfRule type="duplicateValues" dxfId="16" priority="15"/>
  </conditionalFormatting>
  <conditionalFormatting sqref="C23:C24">
    <cfRule type="duplicateValues" dxfId="15" priority="16"/>
  </conditionalFormatting>
  <conditionalFormatting sqref="C19">
    <cfRule type="duplicateValues" dxfId="14" priority="13"/>
  </conditionalFormatting>
  <conditionalFormatting sqref="C19">
    <cfRule type="duplicateValues" dxfId="13" priority="14"/>
  </conditionalFormatting>
  <conditionalFormatting sqref="C49">
    <cfRule type="duplicateValues" dxfId="12" priority="11"/>
  </conditionalFormatting>
  <conditionalFormatting sqref="C49">
    <cfRule type="duplicateValues" dxfId="11" priority="12"/>
  </conditionalFormatting>
  <conditionalFormatting sqref="C33">
    <cfRule type="duplicateValues" dxfId="10" priority="9"/>
  </conditionalFormatting>
  <conditionalFormatting sqref="C33">
    <cfRule type="duplicateValues" dxfId="9" priority="10"/>
  </conditionalFormatting>
  <conditionalFormatting sqref="C42">
    <cfRule type="duplicateValues" dxfId="8" priority="8"/>
  </conditionalFormatting>
  <conditionalFormatting sqref="C50">
    <cfRule type="duplicateValues" dxfId="7" priority="6"/>
  </conditionalFormatting>
  <conditionalFormatting sqref="C50">
    <cfRule type="duplicateValues" dxfId="6" priority="7"/>
  </conditionalFormatting>
  <conditionalFormatting sqref="C51:C53">
    <cfRule type="duplicateValues" dxfId="5" priority="4"/>
  </conditionalFormatting>
  <conditionalFormatting sqref="C51:C53">
    <cfRule type="duplicateValues" dxfId="4" priority="5"/>
  </conditionalFormatting>
  <conditionalFormatting sqref="C54:C72 C74:C97">
    <cfRule type="duplicateValues" dxfId="3" priority="48"/>
  </conditionalFormatting>
  <conditionalFormatting sqref="C98">
    <cfRule type="duplicateValues" dxfId="2" priority="3"/>
  </conditionalFormatting>
  <conditionalFormatting sqref="C99:C102">
    <cfRule type="duplicateValues" dxfId="1" priority="2"/>
  </conditionalFormatting>
  <conditionalFormatting sqref="C103">
    <cfRule type="duplicateValues" dxfId="0" priority="1"/>
  </conditionalFormatting>
  <pageMargins left="0.7" right="0.7" top="0.75" bottom="0.75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7"/>
  <sheetViews>
    <sheetView showGridLines="0" topLeftCell="A4" workbookViewId="0">
      <selection activeCell="I17" sqref="I17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ht="15" customHeight="1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ht="15" customHeight="1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ht="15" customHeight="1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ht="15" customHeight="1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ht="15" customHeight="1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ht="15" customHeight="1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ht="15" customHeight="1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ht="15" customHeight="1" x14ac:dyDescent="0.15">
      <c r="A8" s="44" t="s">
        <v>11</v>
      </c>
      <c r="B8" s="45" t="s">
        <v>46</v>
      </c>
      <c r="C8" s="45"/>
      <c r="D8" s="45"/>
      <c r="E8" s="45"/>
      <c r="F8" s="81"/>
      <c r="G8" s="81"/>
      <c r="H8" s="81"/>
      <c r="I8" s="43"/>
    </row>
    <row r="9" spans="1:9" ht="15" customHeight="1" x14ac:dyDescent="0.15">
      <c r="A9" s="44" t="s">
        <v>0</v>
      </c>
      <c r="B9" s="45" t="s">
        <v>43</v>
      </c>
      <c r="C9" s="45"/>
      <c r="D9" s="45"/>
      <c r="E9" s="45"/>
      <c r="F9" s="81"/>
      <c r="G9" s="81"/>
      <c r="H9" s="81"/>
      <c r="I9" s="43"/>
    </row>
    <row r="10" spans="1:9" ht="15" customHeight="1" x14ac:dyDescent="0.15">
      <c r="A10" s="44" t="s">
        <v>13</v>
      </c>
      <c r="B10" s="192">
        <v>42336</v>
      </c>
      <c r="C10" s="192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45</v>
      </c>
      <c r="C11" s="46"/>
      <c r="D11" s="82"/>
      <c r="E11" s="82"/>
      <c r="F11" s="82"/>
      <c r="G11" s="82"/>
      <c r="H11" s="82"/>
      <c r="I11" s="43"/>
    </row>
    <row r="12" spans="1:9" ht="15" customHeight="1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ht="15" customHeight="1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81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ht="15" customHeight="1" x14ac:dyDescent="0.15">
      <c r="A15" s="81" t="s">
        <v>14</v>
      </c>
      <c r="B15" s="58">
        <v>94.4</v>
      </c>
      <c r="C15" s="59"/>
      <c r="D15" s="60">
        <v>1</v>
      </c>
      <c r="E15" s="59"/>
      <c r="F15" s="60">
        <v>91.2</v>
      </c>
      <c r="G15" s="59"/>
      <c r="H15" s="56" t="s">
        <v>19</v>
      </c>
      <c r="I15" s="57" t="s">
        <v>26</v>
      </c>
    </row>
    <row r="16" spans="1:9" ht="15" customHeight="1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f>28+23</f>
        <v>51</v>
      </c>
    </row>
    <row r="17" spans="1:9" ht="15" customHeight="1" x14ac:dyDescent="0.15">
      <c r="A17" s="86" t="s">
        <v>51</v>
      </c>
      <c r="B17" s="77">
        <v>80.400000000000006</v>
      </c>
      <c r="C17" s="79">
        <f>B17/B$15*1000*B$14</f>
        <v>596.18644067796606</v>
      </c>
      <c r="D17" s="78">
        <v>0</v>
      </c>
      <c r="E17" s="79">
        <f>D17/D$15*1000*D$14</f>
        <v>0</v>
      </c>
      <c r="F17" s="78">
        <v>81.8</v>
      </c>
      <c r="G17" s="79">
        <f>F17/F$15*1000*F$14</f>
        <v>717.54385964912285</v>
      </c>
      <c r="H17" s="66">
        <f>LARGE((C17,E17,G17),1)</f>
        <v>717.54385964912285</v>
      </c>
      <c r="I17" s="65">
        <v>4</v>
      </c>
    </row>
    <row r="18" spans="1:9" ht="15" customHeight="1" x14ac:dyDescent="0.15">
      <c r="A18" s="85" t="s">
        <v>50</v>
      </c>
      <c r="B18" s="77">
        <v>79.400000000000006</v>
      </c>
      <c r="C18" s="79">
        <f>B18/B$15*1000*B$14</f>
        <v>588.77118644067798</v>
      </c>
      <c r="D18" s="78">
        <v>0</v>
      </c>
      <c r="E18" s="79">
        <f>D18/D$15*1000*D$14</f>
        <v>0</v>
      </c>
      <c r="F18" s="78">
        <v>0</v>
      </c>
      <c r="G18" s="79">
        <f>F18/F$15*1000*F$14</f>
        <v>0</v>
      </c>
      <c r="H18" s="66">
        <f>LARGE((C18,E18,G18),1)</f>
        <v>588.77118644067798</v>
      </c>
      <c r="I18" s="65">
        <v>19</v>
      </c>
    </row>
    <row r="19" spans="1:9" ht="15" customHeight="1" x14ac:dyDescent="0.15">
      <c r="A19" s="85" t="s">
        <v>48</v>
      </c>
      <c r="B19" s="77">
        <v>77.400000000000006</v>
      </c>
      <c r="C19" s="79">
        <f>B19/B$15*1000*B$14</f>
        <v>573.9406779661017</v>
      </c>
      <c r="D19" s="78">
        <v>0</v>
      </c>
      <c r="E19" s="79">
        <f t="shared" ref="C19:G57" si="0">D19/D$15*1000*D$14</f>
        <v>0</v>
      </c>
      <c r="F19" s="78">
        <v>0</v>
      </c>
      <c r="G19" s="79">
        <f t="shared" si="0"/>
        <v>0</v>
      </c>
      <c r="H19" s="66">
        <f>LARGE((C19,E19,G19),1)</f>
        <v>573.9406779661017</v>
      </c>
      <c r="I19" s="100"/>
    </row>
    <row r="20" spans="1:9" ht="15" customHeight="1" x14ac:dyDescent="0.15">
      <c r="A20" s="85" t="s">
        <v>49</v>
      </c>
      <c r="B20" s="77">
        <v>65.599999999999994</v>
      </c>
      <c r="C20" s="79">
        <f>B20/B$15*1000*B$14</f>
        <v>486.44067796610165</v>
      </c>
      <c r="D20" s="78">
        <v>0</v>
      </c>
      <c r="E20" s="79">
        <f t="shared" si="0"/>
        <v>0</v>
      </c>
      <c r="F20" s="78">
        <v>0</v>
      </c>
      <c r="G20" s="79">
        <f t="shared" si="0"/>
        <v>0</v>
      </c>
      <c r="H20" s="66">
        <f>LARGE((C20,E20,G20),1)</f>
        <v>486.44067796610165</v>
      </c>
      <c r="I20" s="100"/>
    </row>
    <row r="21" spans="1:9" ht="15" customHeight="1" x14ac:dyDescent="0.15">
      <c r="A21" s="85" t="s">
        <v>52</v>
      </c>
      <c r="B21" s="77">
        <v>63</v>
      </c>
      <c r="C21" s="79">
        <f t="shared" si="0"/>
        <v>467.16101694915255</v>
      </c>
      <c r="D21" s="78">
        <v>0</v>
      </c>
      <c r="E21" s="79">
        <f t="shared" si="0"/>
        <v>0</v>
      </c>
      <c r="F21" s="78">
        <v>0</v>
      </c>
      <c r="G21" s="79">
        <f t="shared" si="0"/>
        <v>0</v>
      </c>
      <c r="H21" s="66">
        <f>LARGE((C21,E21,G21),1)</f>
        <v>467.16101694915255</v>
      </c>
      <c r="I21" s="100"/>
    </row>
    <row r="22" spans="1:9" ht="15" customHeight="1" x14ac:dyDescent="0.15">
      <c r="A22" s="68" t="s">
        <v>57</v>
      </c>
      <c r="B22" s="77">
        <v>61.8</v>
      </c>
      <c r="C22" s="79">
        <f>B22/B$15*1000*B$14</f>
        <v>458.2627118644067</v>
      </c>
      <c r="D22" s="78">
        <v>0</v>
      </c>
      <c r="E22" s="79">
        <f>D22/D$15*1000*D$14</f>
        <v>0</v>
      </c>
      <c r="F22" s="78">
        <v>0</v>
      </c>
      <c r="G22" s="79">
        <f>F22/F$15*1000*F$14</f>
        <v>0</v>
      </c>
      <c r="H22" s="66">
        <f>LARGE((C22,E22,G22),1)</f>
        <v>458.2627118644067</v>
      </c>
      <c r="I22" s="100"/>
    </row>
    <row r="23" spans="1:9" ht="15" customHeight="1" x14ac:dyDescent="0.15">
      <c r="A23" s="76" t="s">
        <v>53</v>
      </c>
      <c r="B23" s="77">
        <v>58</v>
      </c>
      <c r="C23" s="79">
        <f t="shared" si="0"/>
        <v>430.0847457627118</v>
      </c>
      <c r="D23" s="78">
        <v>0</v>
      </c>
      <c r="E23" s="79">
        <f t="shared" si="0"/>
        <v>0</v>
      </c>
      <c r="F23" s="78">
        <v>0</v>
      </c>
      <c r="G23" s="79">
        <f t="shared" si="0"/>
        <v>0</v>
      </c>
      <c r="H23" s="66">
        <f>LARGE((C23,E23,G23),1)</f>
        <v>430.0847457627118</v>
      </c>
      <c r="I23" s="100"/>
    </row>
    <row r="24" spans="1:9" ht="15" customHeight="1" x14ac:dyDescent="0.15">
      <c r="A24" s="85" t="s">
        <v>54</v>
      </c>
      <c r="B24" s="77">
        <v>32.200000000000003</v>
      </c>
      <c r="C24" s="79">
        <f t="shared" si="0"/>
        <v>238.77118644067795</v>
      </c>
      <c r="D24" s="78">
        <v>0</v>
      </c>
      <c r="E24" s="79">
        <f t="shared" si="0"/>
        <v>0</v>
      </c>
      <c r="F24" s="78">
        <v>0</v>
      </c>
      <c r="G24" s="79">
        <f t="shared" si="0"/>
        <v>0</v>
      </c>
      <c r="H24" s="66">
        <f>LARGE((C24,E24,G24),1)</f>
        <v>238.77118644067795</v>
      </c>
      <c r="I24" s="100"/>
    </row>
    <row r="25" spans="1:9" ht="15" customHeight="1" x14ac:dyDescent="0.15">
      <c r="A25" s="85" t="s">
        <v>60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0</v>
      </c>
      <c r="G25" s="79">
        <f t="shared" si="0"/>
        <v>0</v>
      </c>
      <c r="H25" s="66">
        <f>LARGE((C25,E25,G25),1)</f>
        <v>0</v>
      </c>
      <c r="I25" s="65" t="s">
        <v>61</v>
      </c>
    </row>
    <row r="26" spans="1:9" ht="15" customHeight="1" x14ac:dyDescent="0.15">
      <c r="A26" s="85" t="s">
        <v>56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0</v>
      </c>
      <c r="G26" s="79">
        <f t="shared" si="0"/>
        <v>0</v>
      </c>
      <c r="H26" s="66">
        <f>LARGE((C26,E26,G26),1)</f>
        <v>0</v>
      </c>
      <c r="I26" s="65" t="s">
        <v>61</v>
      </c>
    </row>
    <row r="27" spans="1:9" ht="15" customHeight="1" x14ac:dyDescent="0.15">
      <c r="A27" s="85"/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0</v>
      </c>
      <c r="G27" s="79">
        <f t="shared" si="0"/>
        <v>0</v>
      </c>
      <c r="H27" s="66">
        <f>LARGE((C27,E27,G27),1)</f>
        <v>0</v>
      </c>
      <c r="I27" s="65"/>
    </row>
    <row r="28" spans="1:9" ht="15" customHeight="1" x14ac:dyDescent="0.15">
      <c r="A28" s="85"/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0</v>
      </c>
      <c r="G28" s="79">
        <f t="shared" si="0"/>
        <v>0</v>
      </c>
      <c r="H28" s="66">
        <f>LARGE((C28,E28,G28),1)</f>
        <v>0</v>
      </c>
      <c r="I28" s="65"/>
    </row>
    <row r="29" spans="1:9" ht="15" customHeight="1" x14ac:dyDescent="0.15">
      <c r="A29" s="85"/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0</v>
      </c>
      <c r="G29" s="79">
        <f t="shared" si="0"/>
        <v>0</v>
      </c>
      <c r="H29" s="66">
        <f>LARGE((C29,E29,G29),1)</f>
        <v>0</v>
      </c>
      <c r="I29" s="65"/>
    </row>
    <row r="30" spans="1:9" ht="15" customHeight="1" x14ac:dyDescent="0.15">
      <c r="A30" s="68"/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0</v>
      </c>
      <c r="G30" s="79">
        <f t="shared" si="0"/>
        <v>0</v>
      </c>
      <c r="H30" s="66">
        <f>LARGE((C30,E30,G30),1)</f>
        <v>0</v>
      </c>
      <c r="I30" s="65"/>
    </row>
    <row r="31" spans="1:9" ht="15" customHeight="1" x14ac:dyDescent="0.15">
      <c r="A31" s="76"/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0</v>
      </c>
      <c r="G31" s="79">
        <f t="shared" si="0"/>
        <v>0</v>
      </c>
      <c r="H31" s="66">
        <f>LARGE((C31,E31,G31),1)</f>
        <v>0</v>
      </c>
      <c r="I31" s="65"/>
    </row>
    <row r="32" spans="1:9" ht="15" customHeight="1" x14ac:dyDescent="0.15">
      <c r="A32" s="70"/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0</v>
      </c>
      <c r="G32" s="79">
        <f t="shared" si="0"/>
        <v>0</v>
      </c>
      <c r="H32" s="66">
        <f>LARGE((C32,E32,G32),1)</f>
        <v>0</v>
      </c>
      <c r="I32" s="65"/>
    </row>
    <row r="33" spans="1:9" ht="15" customHeight="1" x14ac:dyDescent="0.15">
      <c r="A33" s="71"/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0</v>
      </c>
      <c r="G33" s="79">
        <f t="shared" si="0"/>
        <v>0</v>
      </c>
      <c r="H33" s="66">
        <f>LARGE((C33,E33,G33),1)</f>
        <v>0</v>
      </c>
      <c r="I33" s="65"/>
    </row>
    <row r="34" spans="1:9" ht="15" customHeight="1" x14ac:dyDescent="0.15">
      <c r="A34" s="69"/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0</v>
      </c>
      <c r="G34" s="79">
        <f t="shared" si="0"/>
        <v>0</v>
      </c>
      <c r="H34" s="66">
        <f>LARGE((C34,E34,G34),1)</f>
        <v>0</v>
      </c>
      <c r="I34" s="65"/>
    </row>
    <row r="35" spans="1:9" ht="15" customHeight="1" x14ac:dyDescent="0.15">
      <c r="A35" s="69"/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0</v>
      </c>
      <c r="G35" s="79">
        <f t="shared" si="0"/>
        <v>0</v>
      </c>
      <c r="H35" s="66">
        <f>LARGE((C35,E35,G35),1)</f>
        <v>0</v>
      </c>
      <c r="I35" s="65"/>
    </row>
    <row r="36" spans="1:9" ht="15" customHeight="1" x14ac:dyDescent="0.15">
      <c r="A36" s="69"/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0</v>
      </c>
      <c r="G36" s="79">
        <f t="shared" si="0"/>
        <v>0</v>
      </c>
      <c r="H36" s="66">
        <f>LARGE((C36,E36,G36),1)</f>
        <v>0</v>
      </c>
      <c r="I36" s="65"/>
    </row>
    <row r="37" spans="1:9" ht="15" customHeight="1" x14ac:dyDescent="0.15">
      <c r="A37" s="69"/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0</v>
      </c>
      <c r="G37" s="79">
        <f t="shared" si="0"/>
        <v>0</v>
      </c>
      <c r="H37" s="66">
        <f>LARGE((C37,E37,G37),1)</f>
        <v>0</v>
      </c>
      <c r="I37" s="65"/>
    </row>
    <row r="38" spans="1:9" ht="15" customHeight="1" x14ac:dyDescent="0.15">
      <c r="A38" s="70"/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0</v>
      </c>
      <c r="G38" s="79">
        <f t="shared" si="0"/>
        <v>0</v>
      </c>
      <c r="H38" s="66">
        <f>LARGE((C38,E38,G38),1)</f>
        <v>0</v>
      </c>
      <c r="I38" s="65"/>
    </row>
    <row r="39" spans="1:9" ht="15" customHeight="1" x14ac:dyDescent="0.15">
      <c r="A39" s="70"/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0</v>
      </c>
      <c r="G39" s="79">
        <f t="shared" si="0"/>
        <v>0</v>
      </c>
      <c r="H39" s="66">
        <f>LARGE((C39,E39,G39),1)</f>
        <v>0</v>
      </c>
      <c r="I39" s="65"/>
    </row>
    <row r="40" spans="1:9" ht="15" customHeight="1" x14ac:dyDescent="0.15">
      <c r="A40" s="69"/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0</v>
      </c>
      <c r="G40" s="79">
        <f t="shared" si="0"/>
        <v>0</v>
      </c>
      <c r="H40" s="66">
        <f>LARGE((C40,E40,G40),1)</f>
        <v>0</v>
      </c>
      <c r="I40" s="65"/>
    </row>
    <row r="41" spans="1:9" ht="15" customHeight="1" x14ac:dyDescent="0.15">
      <c r="A41" s="69"/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0</v>
      </c>
      <c r="G41" s="79">
        <f t="shared" si="0"/>
        <v>0</v>
      </c>
      <c r="H41" s="66">
        <f>LARGE((C41,E41,G41),1)</f>
        <v>0</v>
      </c>
      <c r="I41" s="65"/>
    </row>
    <row r="42" spans="1:9" ht="15" customHeight="1" x14ac:dyDescent="0.15">
      <c r="A42" s="76"/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0</v>
      </c>
      <c r="G42" s="79">
        <f t="shared" si="0"/>
        <v>0</v>
      </c>
      <c r="H42" s="66">
        <f>LARGE((C42,E42,G42),1)</f>
        <v>0</v>
      </c>
      <c r="I42" s="65"/>
    </row>
    <row r="43" spans="1:9" ht="15" customHeight="1" x14ac:dyDescent="0.15">
      <c r="A43" s="69"/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0</v>
      </c>
      <c r="G43" s="79">
        <f t="shared" si="0"/>
        <v>0</v>
      </c>
      <c r="H43" s="66">
        <f>LARGE((C43,E43,G43),1)</f>
        <v>0</v>
      </c>
      <c r="I43" s="65"/>
    </row>
    <row r="44" spans="1:9" ht="15" customHeight="1" x14ac:dyDescent="0.15">
      <c r="A44" s="69"/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0</v>
      </c>
      <c r="G44" s="79">
        <f t="shared" si="0"/>
        <v>0</v>
      </c>
      <c r="H44" s="66">
        <f>LARGE((C44,E44,G44),1)</f>
        <v>0</v>
      </c>
      <c r="I44" s="65"/>
    </row>
    <row r="45" spans="1:9" ht="15" customHeight="1" x14ac:dyDescent="0.15">
      <c r="A45" s="70"/>
      <c r="B45" s="78">
        <v>0</v>
      </c>
      <c r="C45" s="79">
        <f t="shared" si="0"/>
        <v>0</v>
      </c>
      <c r="D45" s="78">
        <v>0</v>
      </c>
      <c r="E45" s="79">
        <f t="shared" si="0"/>
        <v>0</v>
      </c>
      <c r="F45" s="78">
        <v>0</v>
      </c>
      <c r="G45" s="79">
        <f t="shared" si="0"/>
        <v>0</v>
      </c>
      <c r="H45" s="66">
        <f>LARGE((C45,E45,G45),1)</f>
        <v>0</v>
      </c>
      <c r="I45" s="65"/>
    </row>
    <row r="46" spans="1:9" ht="15" customHeight="1" x14ac:dyDescent="0.15">
      <c r="A46" s="70"/>
      <c r="B46" s="78">
        <v>0</v>
      </c>
      <c r="C46" s="79">
        <f t="shared" si="0"/>
        <v>0</v>
      </c>
      <c r="D46" s="78">
        <v>0</v>
      </c>
      <c r="E46" s="79">
        <f t="shared" si="0"/>
        <v>0</v>
      </c>
      <c r="F46" s="78">
        <v>0</v>
      </c>
      <c r="G46" s="79">
        <f t="shared" si="0"/>
        <v>0</v>
      </c>
      <c r="H46" s="66">
        <f>LARGE((C46,E46,G46),1)</f>
        <v>0</v>
      </c>
      <c r="I46" s="65"/>
    </row>
    <row r="47" spans="1:9" ht="15" customHeight="1" x14ac:dyDescent="0.15">
      <c r="A47" s="69"/>
      <c r="B47" s="78">
        <v>0</v>
      </c>
      <c r="C47" s="79">
        <f t="shared" si="0"/>
        <v>0</v>
      </c>
      <c r="D47" s="78">
        <v>0</v>
      </c>
      <c r="E47" s="79">
        <f t="shared" si="0"/>
        <v>0</v>
      </c>
      <c r="F47" s="78">
        <v>0</v>
      </c>
      <c r="G47" s="79">
        <f t="shared" si="0"/>
        <v>0</v>
      </c>
      <c r="H47" s="66">
        <f>LARGE((C47,E47,G47),1)</f>
        <v>0</v>
      </c>
      <c r="I47" s="65"/>
    </row>
    <row r="48" spans="1:9" ht="15" customHeight="1" x14ac:dyDescent="0.15">
      <c r="A48" s="69"/>
      <c r="B48" s="78">
        <v>0</v>
      </c>
      <c r="C48" s="79">
        <f t="shared" si="0"/>
        <v>0</v>
      </c>
      <c r="D48" s="78">
        <v>0</v>
      </c>
      <c r="E48" s="79">
        <f t="shared" si="0"/>
        <v>0</v>
      </c>
      <c r="F48" s="78">
        <v>0</v>
      </c>
      <c r="G48" s="79">
        <f t="shared" si="0"/>
        <v>0</v>
      </c>
      <c r="H48" s="66">
        <f>LARGE((C48,E48,G48),1)</f>
        <v>0</v>
      </c>
      <c r="I48" s="65"/>
    </row>
    <row r="49" spans="1:9" ht="15" customHeight="1" x14ac:dyDescent="0.15">
      <c r="A49" s="69"/>
      <c r="B49" s="78">
        <v>0</v>
      </c>
      <c r="C49" s="79">
        <f t="shared" si="0"/>
        <v>0</v>
      </c>
      <c r="D49" s="78">
        <v>0</v>
      </c>
      <c r="E49" s="79">
        <f t="shared" si="0"/>
        <v>0</v>
      </c>
      <c r="F49" s="78">
        <v>0</v>
      </c>
      <c r="G49" s="79">
        <f t="shared" si="0"/>
        <v>0</v>
      </c>
      <c r="H49" s="66">
        <f>LARGE((C49,E49,G49),1)</f>
        <v>0</v>
      </c>
      <c r="I49" s="65"/>
    </row>
    <row r="50" spans="1:9" ht="15" customHeight="1" x14ac:dyDescent="0.15">
      <c r="A50" s="70"/>
      <c r="B50" s="78">
        <v>0</v>
      </c>
      <c r="C50" s="79">
        <f t="shared" si="0"/>
        <v>0</v>
      </c>
      <c r="D50" s="78">
        <v>0</v>
      </c>
      <c r="E50" s="79">
        <f t="shared" si="0"/>
        <v>0</v>
      </c>
      <c r="F50" s="78">
        <v>0</v>
      </c>
      <c r="G50" s="79">
        <f t="shared" si="0"/>
        <v>0</v>
      </c>
      <c r="H50" s="66">
        <f>LARGE((C50,E50,G50),1)</f>
        <v>0</v>
      </c>
      <c r="I50" s="65"/>
    </row>
    <row r="51" spans="1:9" ht="15" customHeight="1" x14ac:dyDescent="0.15">
      <c r="A51" s="70"/>
      <c r="B51" s="78">
        <v>0</v>
      </c>
      <c r="C51" s="79">
        <f t="shared" si="0"/>
        <v>0</v>
      </c>
      <c r="D51" s="78">
        <v>0</v>
      </c>
      <c r="E51" s="79">
        <f t="shared" si="0"/>
        <v>0</v>
      </c>
      <c r="F51" s="78">
        <v>0</v>
      </c>
      <c r="G51" s="79">
        <f t="shared" si="0"/>
        <v>0</v>
      </c>
      <c r="H51" s="66">
        <f>LARGE((C51,E51,G51),1)</f>
        <v>0</v>
      </c>
      <c r="I51" s="65"/>
    </row>
    <row r="52" spans="1:9" ht="15" customHeight="1" x14ac:dyDescent="0.15">
      <c r="A52" s="75"/>
      <c r="B52" s="78">
        <v>0</v>
      </c>
      <c r="C52" s="79">
        <f t="shared" si="0"/>
        <v>0</v>
      </c>
      <c r="D52" s="78">
        <v>0</v>
      </c>
      <c r="E52" s="79">
        <f t="shared" si="0"/>
        <v>0</v>
      </c>
      <c r="F52" s="78">
        <v>0</v>
      </c>
      <c r="G52" s="79">
        <f t="shared" si="0"/>
        <v>0</v>
      </c>
      <c r="H52" s="66">
        <f>LARGE((C52,E52,G52),1)</f>
        <v>0</v>
      </c>
      <c r="I52" s="65"/>
    </row>
    <row r="53" spans="1:9" ht="15" customHeight="1" x14ac:dyDescent="0.15">
      <c r="A53" s="72"/>
      <c r="B53" s="78">
        <v>0</v>
      </c>
      <c r="C53" s="79">
        <f t="shared" si="0"/>
        <v>0</v>
      </c>
      <c r="D53" s="78">
        <v>0</v>
      </c>
      <c r="E53" s="79">
        <f t="shared" si="0"/>
        <v>0</v>
      </c>
      <c r="F53" s="78">
        <v>0</v>
      </c>
      <c r="G53" s="79">
        <f t="shared" si="0"/>
        <v>0</v>
      </c>
      <c r="H53" s="66">
        <f>LARGE((C53,E53,G53),1)</f>
        <v>0</v>
      </c>
      <c r="I53" s="65"/>
    </row>
    <row r="54" spans="1:9" ht="15" customHeight="1" x14ac:dyDescent="0.15">
      <c r="A54" s="69"/>
      <c r="B54" s="78">
        <v>0</v>
      </c>
      <c r="C54" s="79">
        <f t="shared" si="0"/>
        <v>0</v>
      </c>
      <c r="D54" s="78">
        <v>0</v>
      </c>
      <c r="E54" s="79">
        <f t="shared" si="0"/>
        <v>0</v>
      </c>
      <c r="F54" s="78">
        <v>0</v>
      </c>
      <c r="G54" s="79">
        <f t="shared" si="0"/>
        <v>0</v>
      </c>
      <c r="H54" s="66">
        <f>LARGE((C54,E54,G54),1)</f>
        <v>0</v>
      </c>
      <c r="I54" s="65"/>
    </row>
    <row r="55" spans="1:9" ht="15" customHeight="1" x14ac:dyDescent="0.15">
      <c r="A55" s="70"/>
      <c r="B55" s="78">
        <v>0</v>
      </c>
      <c r="C55" s="79">
        <f t="shared" si="0"/>
        <v>0</v>
      </c>
      <c r="D55" s="78">
        <v>0</v>
      </c>
      <c r="E55" s="79">
        <f t="shared" si="0"/>
        <v>0</v>
      </c>
      <c r="F55" s="78">
        <v>0</v>
      </c>
      <c r="G55" s="79">
        <f t="shared" si="0"/>
        <v>0</v>
      </c>
      <c r="H55" s="66">
        <f>LARGE((C55,E55,G55),1)</f>
        <v>0</v>
      </c>
      <c r="I55" s="65"/>
    </row>
    <row r="56" spans="1:9" ht="15" customHeight="1" x14ac:dyDescent="0.15">
      <c r="A56" s="70"/>
      <c r="B56" s="78">
        <v>0</v>
      </c>
      <c r="C56" s="79">
        <f t="shared" si="0"/>
        <v>0</v>
      </c>
      <c r="D56" s="78">
        <v>0</v>
      </c>
      <c r="E56" s="79">
        <f t="shared" si="0"/>
        <v>0</v>
      </c>
      <c r="F56" s="78">
        <v>0</v>
      </c>
      <c r="G56" s="79">
        <f t="shared" si="0"/>
        <v>0</v>
      </c>
      <c r="H56" s="66">
        <f>LARGE((C56,E56,G56),1)</f>
        <v>0</v>
      </c>
      <c r="I56" s="65"/>
    </row>
    <row r="57" spans="1:9" ht="15" customHeight="1" x14ac:dyDescent="0.15">
      <c r="A57" s="73"/>
      <c r="B57" s="78">
        <v>0</v>
      </c>
      <c r="C57" s="79">
        <f t="shared" si="0"/>
        <v>0</v>
      </c>
      <c r="D57" s="78">
        <v>0</v>
      </c>
      <c r="E57" s="79">
        <f t="shared" si="0"/>
        <v>0</v>
      </c>
      <c r="F57" s="78">
        <v>0</v>
      </c>
      <c r="G57" s="79">
        <f t="shared" si="0"/>
        <v>0</v>
      </c>
      <c r="H57" s="66">
        <f>LARGE((C57,E57,G57),1)</f>
        <v>0</v>
      </c>
      <c r="I57" s="65"/>
    </row>
    <row r="58" spans="1:9" ht="15" customHeight="1" x14ac:dyDescent="0.15">
      <c r="A58" s="70"/>
      <c r="B58" s="78">
        <v>0</v>
      </c>
      <c r="C58" s="79">
        <f>B58/B$15*1000*B$14</f>
        <v>0</v>
      </c>
      <c r="D58" s="78">
        <v>0</v>
      </c>
      <c r="E58" s="79">
        <f>D58/D$15*1000*D$14</f>
        <v>0</v>
      </c>
      <c r="F58" s="78">
        <v>0</v>
      </c>
      <c r="G58" s="79">
        <f>F58/F$15*1000*F$14</f>
        <v>0</v>
      </c>
      <c r="H58" s="66">
        <f>LARGE((C58,E58,G58),1)</f>
        <v>0</v>
      </c>
      <c r="I58" s="65"/>
    </row>
    <row r="59" spans="1:9" x14ac:dyDescent="0.15">
      <c r="C59"/>
    </row>
    <row r="60" spans="1:9" x14ac:dyDescent="0.15">
      <c r="C60"/>
    </row>
    <row r="61" spans="1:9" x14ac:dyDescent="0.15">
      <c r="C61"/>
    </row>
    <row r="62" spans="1:9" x14ac:dyDescent="0.15">
      <c r="C62"/>
    </row>
    <row r="63" spans="1:9" x14ac:dyDescent="0.15">
      <c r="C63"/>
    </row>
    <row r="64" spans="1:9" x14ac:dyDescent="0.15">
      <c r="C64"/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  <row r="76" spans="3:3" x14ac:dyDescent="0.15">
      <c r="C76"/>
    </row>
    <row r="77" spans="3:3" x14ac:dyDescent="0.15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706" priority="19"/>
  </conditionalFormatting>
  <conditionalFormatting sqref="A34:A41 A53 A32 A43:A49">
    <cfRule type="duplicateValues" dxfId="705" priority="33"/>
  </conditionalFormatting>
  <conditionalFormatting sqref="A34:A41 A53 A32 A43:A49">
    <cfRule type="duplicateValues" dxfId="704" priority="34"/>
  </conditionalFormatting>
  <conditionalFormatting sqref="A57">
    <cfRule type="duplicateValues" dxfId="703" priority="31"/>
  </conditionalFormatting>
  <conditionalFormatting sqref="A57">
    <cfRule type="duplicateValues" dxfId="702" priority="32"/>
  </conditionalFormatting>
  <conditionalFormatting sqref="A33">
    <cfRule type="duplicateValues" dxfId="701" priority="29"/>
  </conditionalFormatting>
  <conditionalFormatting sqref="A33">
    <cfRule type="duplicateValues" dxfId="700" priority="30"/>
  </conditionalFormatting>
  <conditionalFormatting sqref="A50">
    <cfRule type="duplicateValues" dxfId="699" priority="25"/>
  </conditionalFormatting>
  <conditionalFormatting sqref="A50">
    <cfRule type="duplicateValues" dxfId="698" priority="26"/>
  </conditionalFormatting>
  <conditionalFormatting sqref="A42">
    <cfRule type="duplicateValues" dxfId="697" priority="20"/>
  </conditionalFormatting>
  <conditionalFormatting sqref="A18">
    <cfRule type="duplicateValues" dxfId="696" priority="17"/>
  </conditionalFormatting>
  <conditionalFormatting sqref="A18">
    <cfRule type="duplicateValues" dxfId="695" priority="18"/>
  </conditionalFormatting>
  <conditionalFormatting sqref="A51">
    <cfRule type="duplicateValues" dxfId="694" priority="15"/>
  </conditionalFormatting>
  <conditionalFormatting sqref="A51">
    <cfRule type="duplicateValues" dxfId="693" priority="16"/>
  </conditionalFormatting>
  <conditionalFormatting sqref="A28:A30">
    <cfRule type="duplicateValues" dxfId="692" priority="13"/>
  </conditionalFormatting>
  <conditionalFormatting sqref="A28:A30">
    <cfRule type="duplicateValues" dxfId="691" priority="14"/>
  </conditionalFormatting>
  <conditionalFormatting sqref="A26:A27">
    <cfRule type="duplicateValues" dxfId="690" priority="11"/>
  </conditionalFormatting>
  <conditionalFormatting sqref="A26:A27">
    <cfRule type="duplicateValues" dxfId="689" priority="12"/>
  </conditionalFormatting>
  <conditionalFormatting sqref="A19">
    <cfRule type="duplicateValues" dxfId="688" priority="9"/>
  </conditionalFormatting>
  <conditionalFormatting sqref="A19">
    <cfRule type="duplicateValues" dxfId="687" priority="10"/>
  </conditionalFormatting>
  <conditionalFormatting sqref="A20">
    <cfRule type="duplicateValues" dxfId="686" priority="7"/>
  </conditionalFormatting>
  <conditionalFormatting sqref="A20">
    <cfRule type="duplicateValues" dxfId="685" priority="8"/>
  </conditionalFormatting>
  <conditionalFormatting sqref="A21">
    <cfRule type="duplicateValues" dxfId="684" priority="5"/>
  </conditionalFormatting>
  <conditionalFormatting sqref="A21">
    <cfRule type="duplicateValues" dxfId="683" priority="6"/>
  </conditionalFormatting>
  <conditionalFormatting sqref="A22">
    <cfRule type="duplicateValues" dxfId="682" priority="3"/>
  </conditionalFormatting>
  <conditionalFormatting sqref="A22">
    <cfRule type="duplicateValues" dxfId="681" priority="4"/>
  </conditionalFormatting>
  <conditionalFormatting sqref="A24">
    <cfRule type="duplicateValues" dxfId="680" priority="1"/>
  </conditionalFormatting>
  <conditionalFormatting sqref="A24">
    <cfRule type="duplicateValues" dxfId="679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7"/>
  <sheetViews>
    <sheetView topLeftCell="A4" workbookViewId="0">
      <selection activeCell="I17" sqref="I17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46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43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 t="s">
        <v>58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93</v>
      </c>
      <c r="C15" s="59"/>
      <c r="D15" s="60">
        <v>1</v>
      </c>
      <c r="E15" s="59"/>
      <c r="F15" s="60">
        <v>88.6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59</v>
      </c>
    </row>
    <row r="17" spans="1:9" x14ac:dyDescent="0.15">
      <c r="A17" s="85" t="s">
        <v>48</v>
      </c>
      <c r="B17" s="77">
        <v>82.2</v>
      </c>
      <c r="C17" s="79">
        <f>B17/B$15*1000*B$14</f>
        <v>618.70967741935476</v>
      </c>
      <c r="D17" s="78">
        <v>0</v>
      </c>
      <c r="E17" s="79">
        <f>D17/D$15*1000*D$14</f>
        <v>0</v>
      </c>
      <c r="F17" s="78">
        <v>70.2</v>
      </c>
      <c r="G17" s="79">
        <f>F17/F$15*1000*F$14</f>
        <v>633.86004514672697</v>
      </c>
      <c r="H17" s="66">
        <f>LARGE((C17,E17,G17),1)</f>
        <v>633.86004514672697</v>
      </c>
      <c r="I17" s="65">
        <v>9</v>
      </c>
    </row>
    <row r="18" spans="1:9" x14ac:dyDescent="0.15">
      <c r="A18" s="85" t="s">
        <v>49</v>
      </c>
      <c r="B18" s="77">
        <v>84.6</v>
      </c>
      <c r="C18" s="79">
        <f>B18/B$15*1000*B$14</f>
        <v>636.77419354838707</v>
      </c>
      <c r="D18" s="78">
        <v>0</v>
      </c>
      <c r="E18" s="79">
        <f>D18/D$15*1000*D$14</f>
        <v>0</v>
      </c>
      <c r="F18" s="78">
        <v>65.599999999999994</v>
      </c>
      <c r="G18" s="79">
        <f>F18/F$15*1000*F$14</f>
        <v>592.32505643340858</v>
      </c>
      <c r="H18" s="66">
        <f>LARGE((C18,E18,G18),1)</f>
        <v>636.77419354838707</v>
      </c>
      <c r="I18" s="65">
        <v>12</v>
      </c>
    </row>
    <row r="19" spans="1:9" x14ac:dyDescent="0.15">
      <c r="A19" s="88" t="s">
        <v>51</v>
      </c>
      <c r="B19" s="77">
        <v>90.6</v>
      </c>
      <c r="C19" s="79">
        <f>B19/B$15*1000*B$14</f>
        <v>681.93548387096769</v>
      </c>
      <c r="D19" s="78">
        <v>0</v>
      </c>
      <c r="E19" s="79">
        <f t="shared" ref="C19:G57" si="0">D19/D$15*1000*D$14</f>
        <v>0</v>
      </c>
      <c r="F19" s="78">
        <v>63.4</v>
      </c>
      <c r="G19" s="79">
        <f t="shared" si="0"/>
        <v>572.46049661399547</v>
      </c>
      <c r="H19" s="66">
        <f>LARGE((C19,E19,G19),1)</f>
        <v>681.93548387096769</v>
      </c>
      <c r="I19" s="65">
        <v>14</v>
      </c>
    </row>
    <row r="20" spans="1:9" x14ac:dyDescent="0.15">
      <c r="A20" s="85" t="s">
        <v>52</v>
      </c>
      <c r="B20" s="77">
        <v>64.599999999999994</v>
      </c>
      <c r="C20" s="79">
        <f>B20/B$15*1000*B$14</f>
        <v>486.2365591397849</v>
      </c>
      <c r="D20" s="78">
        <v>0</v>
      </c>
      <c r="E20" s="79">
        <f t="shared" si="0"/>
        <v>0</v>
      </c>
      <c r="F20" s="78">
        <v>0</v>
      </c>
      <c r="G20" s="79">
        <f t="shared" si="0"/>
        <v>0</v>
      </c>
      <c r="H20" s="66">
        <f>LARGE((C20,E20,G20),1)</f>
        <v>486.2365591397849</v>
      </c>
      <c r="I20" s="65">
        <v>24</v>
      </c>
    </row>
    <row r="21" spans="1:9" x14ac:dyDescent="0.15">
      <c r="A21" s="85" t="s">
        <v>56</v>
      </c>
      <c r="B21" s="77">
        <v>45.6</v>
      </c>
      <c r="C21" s="79">
        <f t="shared" si="0"/>
        <v>343.22580645161293</v>
      </c>
      <c r="D21" s="78">
        <v>0</v>
      </c>
      <c r="E21" s="79">
        <f t="shared" si="0"/>
        <v>0</v>
      </c>
      <c r="F21" s="78">
        <v>0</v>
      </c>
      <c r="G21" s="79">
        <f t="shared" si="0"/>
        <v>0</v>
      </c>
      <c r="H21" s="66">
        <f>LARGE((C21,E21,G21),1)</f>
        <v>343.22580645161293</v>
      </c>
      <c r="I21" s="65">
        <v>37</v>
      </c>
    </row>
    <row r="22" spans="1:9" x14ac:dyDescent="0.15">
      <c r="A22" s="68" t="s">
        <v>57</v>
      </c>
      <c r="B22" s="77">
        <v>31.6</v>
      </c>
      <c r="C22" s="79">
        <f>B22/B$15*1000*B$14</f>
        <v>237.84946236559139</v>
      </c>
      <c r="D22" s="78">
        <v>0</v>
      </c>
      <c r="E22" s="79">
        <f>D22/D$15*1000*D$14</f>
        <v>0</v>
      </c>
      <c r="F22" s="78">
        <v>0</v>
      </c>
      <c r="G22" s="79">
        <f>F22/F$15*1000*F$14</f>
        <v>0</v>
      </c>
      <c r="H22" s="66">
        <f>LARGE((C22,E22,G22),1)</f>
        <v>237.84946236559139</v>
      </c>
      <c r="I22" s="65">
        <v>47</v>
      </c>
    </row>
    <row r="23" spans="1:9" x14ac:dyDescent="0.15">
      <c r="A23" s="76" t="s">
        <v>53</v>
      </c>
      <c r="B23" s="77">
        <v>16.8</v>
      </c>
      <c r="C23" s="79">
        <f t="shared" si="0"/>
        <v>126.45161290322581</v>
      </c>
      <c r="D23" s="78">
        <v>0</v>
      </c>
      <c r="E23" s="79">
        <f t="shared" si="0"/>
        <v>0</v>
      </c>
      <c r="F23" s="78">
        <v>0</v>
      </c>
      <c r="G23" s="79">
        <f t="shared" si="0"/>
        <v>0</v>
      </c>
      <c r="H23" s="66">
        <f>LARGE((C23,E23,G23),1)</f>
        <v>126.45161290322581</v>
      </c>
      <c r="I23" s="65">
        <v>57</v>
      </c>
    </row>
    <row r="24" spans="1:9" x14ac:dyDescent="0.15">
      <c r="A24" s="85" t="s">
        <v>54</v>
      </c>
      <c r="B24" s="77">
        <v>17</v>
      </c>
      <c r="C24" s="79">
        <f t="shared" si="0"/>
        <v>127.95698924731182</v>
      </c>
      <c r="D24" s="78">
        <v>0</v>
      </c>
      <c r="E24" s="79">
        <f t="shared" si="0"/>
        <v>0</v>
      </c>
      <c r="F24" s="78">
        <v>0</v>
      </c>
      <c r="G24" s="79">
        <f t="shared" si="0"/>
        <v>0</v>
      </c>
      <c r="H24" s="66">
        <f>LARGE((C24,E24,G24),1)</f>
        <v>127.95698924731182</v>
      </c>
      <c r="I24" s="65">
        <v>58</v>
      </c>
    </row>
    <row r="25" spans="1:9" x14ac:dyDescent="0.15">
      <c r="A25" s="85" t="s">
        <v>62</v>
      </c>
      <c r="B25" s="77">
        <v>41.2</v>
      </c>
      <c r="C25" s="79">
        <f t="shared" si="0"/>
        <v>310.10752688172045</v>
      </c>
      <c r="D25" s="78">
        <v>0</v>
      </c>
      <c r="E25" s="79">
        <f t="shared" si="0"/>
        <v>0</v>
      </c>
      <c r="F25" s="78">
        <v>0</v>
      </c>
      <c r="G25" s="79">
        <f t="shared" si="0"/>
        <v>0</v>
      </c>
      <c r="H25" s="66">
        <f>LARGE((C25,E25,G25),1)</f>
        <v>310.10752688172045</v>
      </c>
      <c r="I25" s="65">
        <v>40</v>
      </c>
    </row>
    <row r="26" spans="1:9" x14ac:dyDescent="0.15">
      <c r="A26" s="85"/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0</v>
      </c>
      <c r="G26" s="79">
        <f t="shared" si="0"/>
        <v>0</v>
      </c>
      <c r="H26" s="66">
        <f>LARGE((C26,E26,G26),1)</f>
        <v>0</v>
      </c>
      <c r="I26" s="65"/>
    </row>
    <row r="27" spans="1:9" x14ac:dyDescent="0.15">
      <c r="A27" s="85"/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0</v>
      </c>
      <c r="G27" s="79">
        <f t="shared" si="0"/>
        <v>0</v>
      </c>
      <c r="H27" s="66">
        <f>LARGE((C27,E27,G27),1)</f>
        <v>0</v>
      </c>
      <c r="I27" s="65"/>
    </row>
    <row r="28" spans="1:9" x14ac:dyDescent="0.15">
      <c r="A28" s="85"/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0</v>
      </c>
      <c r="G28" s="79">
        <f t="shared" si="0"/>
        <v>0</v>
      </c>
      <c r="H28" s="66">
        <f>LARGE((C28,E28,G28),1)</f>
        <v>0</v>
      </c>
      <c r="I28" s="65"/>
    </row>
    <row r="29" spans="1:9" x14ac:dyDescent="0.15">
      <c r="A29" s="85"/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0</v>
      </c>
      <c r="G29" s="79">
        <f t="shared" si="0"/>
        <v>0</v>
      </c>
      <c r="H29" s="66">
        <f>LARGE((C29,E29,G29),1)</f>
        <v>0</v>
      </c>
      <c r="I29" s="65"/>
    </row>
    <row r="30" spans="1:9" x14ac:dyDescent="0.15">
      <c r="A30" s="68"/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0</v>
      </c>
      <c r="G30" s="79">
        <f t="shared" si="0"/>
        <v>0</v>
      </c>
      <c r="H30" s="66">
        <f>LARGE((C30,E30,G30),1)</f>
        <v>0</v>
      </c>
      <c r="I30" s="65"/>
    </row>
    <row r="31" spans="1:9" x14ac:dyDescent="0.15">
      <c r="A31" s="76"/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0</v>
      </c>
      <c r="G31" s="79">
        <f t="shared" si="0"/>
        <v>0</v>
      </c>
      <c r="H31" s="66">
        <f>LARGE((C31,E31,G31),1)</f>
        <v>0</v>
      </c>
      <c r="I31" s="65"/>
    </row>
    <row r="32" spans="1:9" x14ac:dyDescent="0.15">
      <c r="A32" s="70"/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0</v>
      </c>
      <c r="G32" s="79">
        <f t="shared" si="0"/>
        <v>0</v>
      </c>
      <c r="H32" s="66">
        <f>LARGE((C32,E32,G32),1)</f>
        <v>0</v>
      </c>
      <c r="I32" s="65"/>
    </row>
    <row r="33" spans="1:9" x14ac:dyDescent="0.15">
      <c r="A33" s="71"/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0</v>
      </c>
      <c r="G33" s="79">
        <f t="shared" si="0"/>
        <v>0</v>
      </c>
      <c r="H33" s="66">
        <f>LARGE((C33,E33,G33),1)</f>
        <v>0</v>
      </c>
      <c r="I33" s="65"/>
    </row>
    <row r="34" spans="1:9" x14ac:dyDescent="0.15">
      <c r="A34" s="69"/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0</v>
      </c>
      <c r="G34" s="79">
        <f t="shared" si="0"/>
        <v>0</v>
      </c>
      <c r="H34" s="66">
        <f>LARGE((C34,E34,G34),1)</f>
        <v>0</v>
      </c>
      <c r="I34" s="65"/>
    </row>
    <row r="35" spans="1:9" x14ac:dyDescent="0.15">
      <c r="A35" s="69"/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0</v>
      </c>
      <c r="G35" s="79">
        <f t="shared" si="0"/>
        <v>0</v>
      </c>
      <c r="H35" s="66">
        <f>LARGE((C35,E35,G35),1)</f>
        <v>0</v>
      </c>
      <c r="I35" s="65"/>
    </row>
    <row r="36" spans="1:9" x14ac:dyDescent="0.15">
      <c r="A36" s="69"/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0</v>
      </c>
      <c r="G36" s="79">
        <f t="shared" si="0"/>
        <v>0</v>
      </c>
      <c r="H36" s="66">
        <f>LARGE((C36,E36,G36),1)</f>
        <v>0</v>
      </c>
      <c r="I36" s="65"/>
    </row>
    <row r="37" spans="1:9" x14ac:dyDescent="0.15">
      <c r="A37" s="69"/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0</v>
      </c>
      <c r="G37" s="79">
        <f t="shared" si="0"/>
        <v>0</v>
      </c>
      <c r="H37" s="66">
        <f>LARGE((C37,E37,G37),1)</f>
        <v>0</v>
      </c>
      <c r="I37" s="65"/>
    </row>
    <row r="38" spans="1:9" x14ac:dyDescent="0.15">
      <c r="A38" s="70"/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0</v>
      </c>
      <c r="G38" s="79">
        <f t="shared" si="0"/>
        <v>0</v>
      </c>
      <c r="H38" s="66">
        <f>LARGE((C38,E38,G38),1)</f>
        <v>0</v>
      </c>
      <c r="I38" s="65"/>
    </row>
    <row r="39" spans="1:9" x14ac:dyDescent="0.15">
      <c r="A39" s="70"/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0</v>
      </c>
      <c r="G39" s="79">
        <f t="shared" si="0"/>
        <v>0</v>
      </c>
      <c r="H39" s="66">
        <f>LARGE((C39,E39,G39),1)</f>
        <v>0</v>
      </c>
      <c r="I39" s="65"/>
    </row>
    <row r="40" spans="1:9" x14ac:dyDescent="0.15">
      <c r="A40" s="69"/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0</v>
      </c>
      <c r="G40" s="79">
        <f t="shared" si="0"/>
        <v>0</v>
      </c>
      <c r="H40" s="66">
        <f>LARGE((C40,E40,G40),1)</f>
        <v>0</v>
      </c>
      <c r="I40" s="65"/>
    </row>
    <row r="41" spans="1:9" x14ac:dyDescent="0.15">
      <c r="A41" s="69"/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0</v>
      </c>
      <c r="G41" s="79">
        <f t="shared" si="0"/>
        <v>0</v>
      </c>
      <c r="H41" s="66">
        <f>LARGE((C41,E41,G41),1)</f>
        <v>0</v>
      </c>
      <c r="I41" s="65"/>
    </row>
    <row r="42" spans="1:9" x14ac:dyDescent="0.15">
      <c r="A42" s="76"/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0</v>
      </c>
      <c r="G42" s="79">
        <f t="shared" si="0"/>
        <v>0</v>
      </c>
      <c r="H42" s="66">
        <f>LARGE((C42,E42,G42),1)</f>
        <v>0</v>
      </c>
      <c r="I42" s="65"/>
    </row>
    <row r="43" spans="1:9" x14ac:dyDescent="0.15">
      <c r="A43" s="69"/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0</v>
      </c>
      <c r="G43" s="79">
        <f t="shared" si="0"/>
        <v>0</v>
      </c>
      <c r="H43" s="66">
        <f>LARGE((C43,E43,G43),1)</f>
        <v>0</v>
      </c>
      <c r="I43" s="65"/>
    </row>
    <row r="44" spans="1:9" x14ac:dyDescent="0.15">
      <c r="A44" s="69"/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0</v>
      </c>
      <c r="G44" s="79">
        <f t="shared" si="0"/>
        <v>0</v>
      </c>
      <c r="H44" s="66">
        <f>LARGE((C44,E44,G44),1)</f>
        <v>0</v>
      </c>
      <c r="I44" s="65"/>
    </row>
    <row r="45" spans="1:9" x14ac:dyDescent="0.15">
      <c r="A45" s="70"/>
      <c r="B45" s="78">
        <v>0</v>
      </c>
      <c r="C45" s="79">
        <f t="shared" si="0"/>
        <v>0</v>
      </c>
      <c r="D45" s="78">
        <v>0</v>
      </c>
      <c r="E45" s="79">
        <f t="shared" si="0"/>
        <v>0</v>
      </c>
      <c r="F45" s="78">
        <v>0</v>
      </c>
      <c r="G45" s="79">
        <f t="shared" si="0"/>
        <v>0</v>
      </c>
      <c r="H45" s="66">
        <f>LARGE((C45,E45,G45),1)</f>
        <v>0</v>
      </c>
      <c r="I45" s="65"/>
    </row>
    <row r="46" spans="1:9" x14ac:dyDescent="0.15">
      <c r="A46" s="70"/>
      <c r="B46" s="78">
        <v>0</v>
      </c>
      <c r="C46" s="79">
        <f t="shared" si="0"/>
        <v>0</v>
      </c>
      <c r="D46" s="78">
        <v>0</v>
      </c>
      <c r="E46" s="79">
        <f t="shared" si="0"/>
        <v>0</v>
      </c>
      <c r="F46" s="78">
        <v>0</v>
      </c>
      <c r="G46" s="79">
        <f t="shared" si="0"/>
        <v>0</v>
      </c>
      <c r="H46" s="66">
        <f>LARGE((C46,E46,G46),1)</f>
        <v>0</v>
      </c>
      <c r="I46" s="65"/>
    </row>
    <row r="47" spans="1:9" x14ac:dyDescent="0.15">
      <c r="A47" s="69"/>
      <c r="B47" s="78">
        <v>0</v>
      </c>
      <c r="C47" s="79">
        <f t="shared" si="0"/>
        <v>0</v>
      </c>
      <c r="D47" s="78">
        <v>0</v>
      </c>
      <c r="E47" s="79">
        <f t="shared" si="0"/>
        <v>0</v>
      </c>
      <c r="F47" s="78">
        <v>0</v>
      </c>
      <c r="G47" s="79">
        <f t="shared" si="0"/>
        <v>0</v>
      </c>
      <c r="H47" s="66">
        <f>LARGE((C47,E47,G47),1)</f>
        <v>0</v>
      </c>
      <c r="I47" s="65"/>
    </row>
    <row r="48" spans="1:9" x14ac:dyDescent="0.15">
      <c r="A48" s="69"/>
      <c r="B48" s="78">
        <v>0</v>
      </c>
      <c r="C48" s="79">
        <f t="shared" si="0"/>
        <v>0</v>
      </c>
      <c r="D48" s="78">
        <v>0</v>
      </c>
      <c r="E48" s="79">
        <f t="shared" si="0"/>
        <v>0</v>
      </c>
      <c r="F48" s="78">
        <v>0</v>
      </c>
      <c r="G48" s="79">
        <f t="shared" si="0"/>
        <v>0</v>
      </c>
      <c r="H48" s="66">
        <f>LARGE((C48,E48,G48),1)</f>
        <v>0</v>
      </c>
      <c r="I48" s="65"/>
    </row>
    <row r="49" spans="1:9" x14ac:dyDescent="0.15">
      <c r="A49" s="69"/>
      <c r="B49" s="78">
        <v>0</v>
      </c>
      <c r="C49" s="79">
        <f t="shared" si="0"/>
        <v>0</v>
      </c>
      <c r="D49" s="78">
        <v>0</v>
      </c>
      <c r="E49" s="79">
        <f t="shared" si="0"/>
        <v>0</v>
      </c>
      <c r="F49" s="78">
        <v>0</v>
      </c>
      <c r="G49" s="79">
        <f t="shared" si="0"/>
        <v>0</v>
      </c>
      <c r="H49" s="66">
        <f>LARGE((C49,E49,G49),1)</f>
        <v>0</v>
      </c>
      <c r="I49" s="65"/>
    </row>
    <row r="50" spans="1:9" x14ac:dyDescent="0.15">
      <c r="A50" s="70"/>
      <c r="B50" s="78">
        <v>0</v>
      </c>
      <c r="C50" s="79">
        <f t="shared" si="0"/>
        <v>0</v>
      </c>
      <c r="D50" s="78">
        <v>0</v>
      </c>
      <c r="E50" s="79">
        <f t="shared" si="0"/>
        <v>0</v>
      </c>
      <c r="F50" s="78">
        <v>0</v>
      </c>
      <c r="G50" s="79">
        <f t="shared" si="0"/>
        <v>0</v>
      </c>
      <c r="H50" s="66">
        <f>LARGE((C50,E50,G50),1)</f>
        <v>0</v>
      </c>
      <c r="I50" s="65"/>
    </row>
    <row r="51" spans="1:9" x14ac:dyDescent="0.15">
      <c r="A51" s="70"/>
      <c r="B51" s="78">
        <v>0</v>
      </c>
      <c r="C51" s="79">
        <f t="shared" si="0"/>
        <v>0</v>
      </c>
      <c r="D51" s="78">
        <v>0</v>
      </c>
      <c r="E51" s="79">
        <f t="shared" si="0"/>
        <v>0</v>
      </c>
      <c r="F51" s="78">
        <v>0</v>
      </c>
      <c r="G51" s="79">
        <f t="shared" si="0"/>
        <v>0</v>
      </c>
      <c r="H51" s="66">
        <f>LARGE((C51,E51,G51),1)</f>
        <v>0</v>
      </c>
      <c r="I51" s="65"/>
    </row>
    <row r="52" spans="1:9" x14ac:dyDescent="0.15">
      <c r="A52" s="75"/>
      <c r="B52" s="78">
        <v>0</v>
      </c>
      <c r="C52" s="79">
        <f t="shared" si="0"/>
        <v>0</v>
      </c>
      <c r="D52" s="78">
        <v>0</v>
      </c>
      <c r="E52" s="79">
        <f t="shared" si="0"/>
        <v>0</v>
      </c>
      <c r="F52" s="78">
        <v>0</v>
      </c>
      <c r="G52" s="79">
        <f t="shared" si="0"/>
        <v>0</v>
      </c>
      <c r="H52" s="66">
        <f>LARGE((C52,E52,G52),1)</f>
        <v>0</v>
      </c>
      <c r="I52" s="65"/>
    </row>
    <row r="53" spans="1:9" x14ac:dyDescent="0.15">
      <c r="A53" s="72"/>
      <c r="B53" s="78">
        <v>0</v>
      </c>
      <c r="C53" s="79">
        <f t="shared" si="0"/>
        <v>0</v>
      </c>
      <c r="D53" s="78">
        <v>0</v>
      </c>
      <c r="E53" s="79">
        <f t="shared" si="0"/>
        <v>0</v>
      </c>
      <c r="F53" s="78">
        <v>0</v>
      </c>
      <c r="G53" s="79">
        <f t="shared" si="0"/>
        <v>0</v>
      </c>
      <c r="H53" s="66">
        <f>LARGE((C53,E53,G53),1)</f>
        <v>0</v>
      </c>
      <c r="I53" s="65"/>
    </row>
    <row r="54" spans="1:9" x14ac:dyDescent="0.15">
      <c r="A54" s="69"/>
      <c r="B54" s="78">
        <v>0</v>
      </c>
      <c r="C54" s="79">
        <f t="shared" si="0"/>
        <v>0</v>
      </c>
      <c r="D54" s="78">
        <v>0</v>
      </c>
      <c r="E54" s="79">
        <f t="shared" si="0"/>
        <v>0</v>
      </c>
      <c r="F54" s="78">
        <v>0</v>
      </c>
      <c r="G54" s="79">
        <f t="shared" si="0"/>
        <v>0</v>
      </c>
      <c r="H54" s="66">
        <f>LARGE((C54,E54,G54),1)</f>
        <v>0</v>
      </c>
      <c r="I54" s="65"/>
    </row>
    <row r="55" spans="1:9" x14ac:dyDescent="0.15">
      <c r="A55" s="70"/>
      <c r="B55" s="78">
        <v>0</v>
      </c>
      <c r="C55" s="79">
        <f t="shared" si="0"/>
        <v>0</v>
      </c>
      <c r="D55" s="78">
        <v>0</v>
      </c>
      <c r="E55" s="79">
        <f t="shared" si="0"/>
        <v>0</v>
      </c>
      <c r="F55" s="78">
        <v>0</v>
      </c>
      <c r="G55" s="79">
        <f t="shared" si="0"/>
        <v>0</v>
      </c>
      <c r="H55" s="66">
        <f>LARGE((C55,E55,G55),1)</f>
        <v>0</v>
      </c>
      <c r="I55" s="65"/>
    </row>
    <row r="56" spans="1:9" x14ac:dyDescent="0.15">
      <c r="A56" s="70"/>
      <c r="B56" s="78">
        <v>0</v>
      </c>
      <c r="C56" s="79">
        <f t="shared" si="0"/>
        <v>0</v>
      </c>
      <c r="D56" s="78">
        <v>0</v>
      </c>
      <c r="E56" s="79">
        <f t="shared" si="0"/>
        <v>0</v>
      </c>
      <c r="F56" s="78">
        <v>0</v>
      </c>
      <c r="G56" s="79">
        <f t="shared" si="0"/>
        <v>0</v>
      </c>
      <c r="H56" s="66">
        <f>LARGE((C56,E56,G56),1)</f>
        <v>0</v>
      </c>
      <c r="I56" s="65"/>
    </row>
    <row r="57" spans="1:9" x14ac:dyDescent="0.15">
      <c r="A57" s="73"/>
      <c r="B57" s="78">
        <v>0</v>
      </c>
      <c r="C57" s="79">
        <f t="shared" si="0"/>
        <v>0</v>
      </c>
      <c r="D57" s="78">
        <v>0</v>
      </c>
      <c r="E57" s="79">
        <f t="shared" si="0"/>
        <v>0</v>
      </c>
      <c r="F57" s="78">
        <v>0</v>
      </c>
      <c r="G57" s="79">
        <f t="shared" si="0"/>
        <v>0</v>
      </c>
      <c r="H57" s="66">
        <f>LARGE((C57,E57,G57),1)</f>
        <v>0</v>
      </c>
      <c r="I57" s="65"/>
    </row>
    <row r="58" spans="1:9" x14ac:dyDescent="0.15">
      <c r="A58" s="70"/>
      <c r="B58" s="78">
        <v>0</v>
      </c>
      <c r="C58" s="79">
        <f>B58/B$15*1000*B$14</f>
        <v>0</v>
      </c>
      <c r="D58" s="78">
        <v>0</v>
      </c>
      <c r="E58" s="79">
        <f>D58/D$15*1000*D$14</f>
        <v>0</v>
      </c>
      <c r="F58" s="78">
        <v>0</v>
      </c>
      <c r="G58" s="79">
        <f>F58/F$15*1000*F$14</f>
        <v>0</v>
      </c>
      <c r="H58" s="66">
        <f>LARGE((C58,E58,G58),1)</f>
        <v>0</v>
      </c>
      <c r="I58" s="65"/>
    </row>
    <row r="59" spans="1:9" x14ac:dyDescent="0.15">
      <c r="C59"/>
    </row>
    <row r="60" spans="1:9" x14ac:dyDescent="0.15">
      <c r="C60"/>
    </row>
    <row r="61" spans="1:9" x14ac:dyDescent="0.15">
      <c r="C61"/>
    </row>
    <row r="62" spans="1:9" x14ac:dyDescent="0.15">
      <c r="C62"/>
    </row>
    <row r="63" spans="1:9" x14ac:dyDescent="0.15">
      <c r="C63"/>
    </row>
    <row r="64" spans="1:9" x14ac:dyDescent="0.15">
      <c r="C64"/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  <row r="76" spans="3:3" x14ac:dyDescent="0.15">
      <c r="C76"/>
    </row>
    <row r="77" spans="3:3" x14ac:dyDescent="0.15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678" priority="43"/>
  </conditionalFormatting>
  <conditionalFormatting sqref="A34:A41 A53 A32 A43:A49">
    <cfRule type="duplicateValues" dxfId="677" priority="51"/>
  </conditionalFormatting>
  <conditionalFormatting sqref="A34:A41 A53 A32 A43:A49">
    <cfRule type="duplicateValues" dxfId="676" priority="52"/>
  </conditionalFormatting>
  <conditionalFormatting sqref="A57">
    <cfRule type="duplicateValues" dxfId="675" priority="49"/>
  </conditionalFormatting>
  <conditionalFormatting sqref="A57">
    <cfRule type="duplicateValues" dxfId="674" priority="50"/>
  </conditionalFormatting>
  <conditionalFormatting sqref="A33">
    <cfRule type="duplicateValues" dxfId="673" priority="47"/>
  </conditionalFormatting>
  <conditionalFormatting sqref="A33">
    <cfRule type="duplicateValues" dxfId="672" priority="48"/>
  </conditionalFormatting>
  <conditionalFormatting sqref="A50">
    <cfRule type="duplicateValues" dxfId="671" priority="45"/>
  </conditionalFormatting>
  <conditionalFormatting sqref="A50">
    <cfRule type="duplicateValues" dxfId="670" priority="46"/>
  </conditionalFormatting>
  <conditionalFormatting sqref="A42">
    <cfRule type="duplicateValues" dxfId="669" priority="44"/>
  </conditionalFormatting>
  <conditionalFormatting sqref="A51">
    <cfRule type="duplicateValues" dxfId="668" priority="39"/>
  </conditionalFormatting>
  <conditionalFormatting sqref="A51">
    <cfRule type="duplicateValues" dxfId="667" priority="40"/>
  </conditionalFormatting>
  <conditionalFormatting sqref="A28:A30">
    <cfRule type="duplicateValues" dxfId="666" priority="37"/>
  </conditionalFormatting>
  <conditionalFormatting sqref="A28:A30">
    <cfRule type="duplicateValues" dxfId="665" priority="38"/>
  </conditionalFormatting>
  <conditionalFormatting sqref="A27">
    <cfRule type="duplicateValues" dxfId="664" priority="35"/>
  </conditionalFormatting>
  <conditionalFormatting sqref="A27">
    <cfRule type="duplicateValues" dxfId="663" priority="36"/>
  </conditionalFormatting>
  <conditionalFormatting sqref="A21">
    <cfRule type="duplicateValues" dxfId="662" priority="17"/>
  </conditionalFormatting>
  <conditionalFormatting sqref="A21">
    <cfRule type="duplicateValues" dxfId="661" priority="18"/>
  </conditionalFormatting>
  <conditionalFormatting sqref="A25">
    <cfRule type="duplicateValues" dxfId="660" priority="11"/>
  </conditionalFormatting>
  <conditionalFormatting sqref="A25">
    <cfRule type="duplicateValues" dxfId="659" priority="12"/>
  </conditionalFormatting>
  <conditionalFormatting sqref="A17">
    <cfRule type="duplicateValues" dxfId="658" priority="9"/>
  </conditionalFormatting>
  <conditionalFormatting sqref="A17">
    <cfRule type="duplicateValues" dxfId="657" priority="10"/>
  </conditionalFormatting>
  <conditionalFormatting sqref="A18">
    <cfRule type="duplicateValues" dxfId="656" priority="7"/>
  </conditionalFormatting>
  <conditionalFormatting sqref="A18">
    <cfRule type="duplicateValues" dxfId="655" priority="8"/>
  </conditionalFormatting>
  <conditionalFormatting sqref="A20">
    <cfRule type="duplicateValues" dxfId="654" priority="5"/>
  </conditionalFormatting>
  <conditionalFormatting sqref="A20">
    <cfRule type="duplicateValues" dxfId="653" priority="6"/>
  </conditionalFormatting>
  <conditionalFormatting sqref="A22">
    <cfRule type="duplicateValues" dxfId="652" priority="3"/>
  </conditionalFormatting>
  <conditionalFormatting sqref="A22">
    <cfRule type="duplicateValues" dxfId="651" priority="4"/>
  </conditionalFormatting>
  <conditionalFormatting sqref="A24">
    <cfRule type="duplicateValues" dxfId="650" priority="1"/>
  </conditionalFormatting>
  <conditionalFormatting sqref="A24">
    <cfRule type="duplicateValues" dxfId="649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8EF5-CD38-4CCE-9C45-34C2473CF717}">
  <dimension ref="A1:I77"/>
  <sheetViews>
    <sheetView topLeftCell="A18" workbookViewId="0">
      <selection activeCell="A39" sqref="A3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63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64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42391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85.6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35</v>
      </c>
    </row>
    <row r="17" spans="1:9" x14ac:dyDescent="0.15">
      <c r="A17" s="85" t="s">
        <v>67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85.6</v>
      </c>
      <c r="G17" s="79">
        <f>F17/F$15*1000*F$14</f>
        <v>500</v>
      </c>
      <c r="H17" s="66">
        <f>LARGE((C17,E17,G17),1)</f>
        <v>500</v>
      </c>
      <c r="I17" s="65">
        <v>1</v>
      </c>
    </row>
    <row r="18" spans="1:9" x14ac:dyDescent="0.15">
      <c r="A18" s="85" t="s">
        <v>56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84.6</v>
      </c>
      <c r="G18" s="79">
        <f>F18/F$15*1000*F$14</f>
        <v>494.15887850467288</v>
      </c>
      <c r="H18" s="66">
        <f>LARGE((C18,E18,G18),1)</f>
        <v>494.15887850467288</v>
      </c>
      <c r="I18" s="65">
        <v>2</v>
      </c>
    </row>
    <row r="19" spans="1:9" x14ac:dyDescent="0.15">
      <c r="A19" s="88" t="s">
        <v>68</v>
      </c>
      <c r="B19" s="77">
        <v>0</v>
      </c>
      <c r="C19" s="79">
        <f>B19/B$15*1000*B$14</f>
        <v>0</v>
      </c>
      <c r="D19" s="78">
        <v>0</v>
      </c>
      <c r="E19" s="79">
        <f t="shared" ref="C19:G57" si="0">D19/D$15*1000*D$14</f>
        <v>0</v>
      </c>
      <c r="F19" s="78">
        <v>83.6</v>
      </c>
      <c r="G19" s="79">
        <f t="shared" si="0"/>
        <v>488.31775700934583</v>
      </c>
      <c r="H19" s="66">
        <f>LARGE((C19,E19,G19),1)</f>
        <v>488.31775700934583</v>
      </c>
      <c r="I19" s="65">
        <v>3</v>
      </c>
    </row>
    <row r="20" spans="1:9" x14ac:dyDescent="0.15">
      <c r="A20" s="85" t="s">
        <v>62</v>
      </c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81.2</v>
      </c>
      <c r="G20" s="79">
        <f t="shared" si="0"/>
        <v>474.29906542056079</v>
      </c>
      <c r="H20" s="66">
        <f>LARGE((C20,E20,G20),1)</f>
        <v>474.29906542056079</v>
      </c>
      <c r="I20" s="65">
        <v>4</v>
      </c>
    </row>
    <row r="21" spans="1:9" x14ac:dyDescent="0.15">
      <c r="A21" s="85" t="s">
        <v>69</v>
      </c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77.2</v>
      </c>
      <c r="G21" s="79">
        <f t="shared" si="0"/>
        <v>450.93457943925233</v>
      </c>
      <c r="H21" s="66">
        <f>LARGE((C21,E21,G21),1)</f>
        <v>450.93457943925233</v>
      </c>
      <c r="I21" s="65">
        <v>5</v>
      </c>
    </row>
    <row r="22" spans="1:9" x14ac:dyDescent="0.15">
      <c r="A22" s="68" t="s">
        <v>60</v>
      </c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75.8</v>
      </c>
      <c r="G22" s="79">
        <f>F22/F$15*1000*F$14</f>
        <v>442.75700934579442</v>
      </c>
      <c r="H22" s="66">
        <f>LARGE((C22,E22,G22),1)</f>
        <v>442.75700934579442</v>
      </c>
      <c r="I22" s="65">
        <v>6</v>
      </c>
    </row>
    <row r="23" spans="1:9" x14ac:dyDescent="0.15">
      <c r="A23" s="76" t="s">
        <v>70</v>
      </c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74.400000000000006</v>
      </c>
      <c r="G23" s="79">
        <f t="shared" si="0"/>
        <v>434.5794392523365</v>
      </c>
      <c r="H23" s="66">
        <f>LARGE((C23,E23,G23),1)</f>
        <v>434.5794392523365</v>
      </c>
      <c r="I23" s="65">
        <v>7</v>
      </c>
    </row>
    <row r="24" spans="1:9" x14ac:dyDescent="0.15">
      <c r="A24" s="85" t="s">
        <v>72</v>
      </c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72</v>
      </c>
      <c r="G24" s="79">
        <f t="shared" si="0"/>
        <v>420.56074766355147</v>
      </c>
      <c r="H24" s="66">
        <f>LARGE((C24,E24,G24),1)</f>
        <v>420.56074766355147</v>
      </c>
      <c r="I24" s="65">
        <v>8</v>
      </c>
    </row>
    <row r="25" spans="1:9" x14ac:dyDescent="0.15">
      <c r="A25" s="85" t="s">
        <v>71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71.400000000000006</v>
      </c>
      <c r="G25" s="79">
        <f t="shared" si="0"/>
        <v>417.05607476635521</v>
      </c>
      <c r="H25" s="66">
        <f>LARGE((C25,E25,G25),1)</f>
        <v>417.05607476635521</v>
      </c>
      <c r="I25" s="65">
        <v>9</v>
      </c>
    </row>
    <row r="26" spans="1:9" x14ac:dyDescent="0.15">
      <c r="A26" s="85" t="s">
        <v>73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69.8</v>
      </c>
      <c r="G26" s="79">
        <f t="shared" si="0"/>
        <v>407.71028037383178</v>
      </c>
      <c r="H26" s="66">
        <f>LARGE((C26,E26,G26),1)</f>
        <v>407.71028037383178</v>
      </c>
      <c r="I26" s="65">
        <v>10</v>
      </c>
    </row>
    <row r="27" spans="1:9" x14ac:dyDescent="0.15">
      <c r="A27" s="85" t="s">
        <v>74</v>
      </c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69.400000000000006</v>
      </c>
      <c r="G27" s="79">
        <f t="shared" si="0"/>
        <v>405.37383177570103</v>
      </c>
      <c r="H27" s="66">
        <f>LARGE((C27,E27,G27),1)</f>
        <v>405.37383177570103</v>
      </c>
      <c r="I27" s="65">
        <v>11</v>
      </c>
    </row>
    <row r="28" spans="1:9" x14ac:dyDescent="0.15">
      <c r="A28" s="85" t="s">
        <v>75</v>
      </c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69.2</v>
      </c>
      <c r="G28" s="79">
        <f t="shared" si="0"/>
        <v>404.20560747663552</v>
      </c>
      <c r="H28" s="66">
        <f>LARGE((C28,E28,G28),1)</f>
        <v>404.20560747663552</v>
      </c>
      <c r="I28" s="65">
        <v>12</v>
      </c>
    </row>
    <row r="29" spans="1:9" x14ac:dyDescent="0.15">
      <c r="A29" s="85" t="s">
        <v>84</v>
      </c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66.8</v>
      </c>
      <c r="G29" s="79">
        <f t="shared" si="0"/>
        <v>390.18691588785049</v>
      </c>
      <c r="H29" s="66">
        <f>LARGE((C29,E29,G29),1)</f>
        <v>390.18691588785049</v>
      </c>
      <c r="I29" s="65">
        <v>13</v>
      </c>
    </row>
    <row r="30" spans="1:9" x14ac:dyDescent="0.15">
      <c r="A30" s="68" t="s">
        <v>76</v>
      </c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65.8</v>
      </c>
      <c r="G30" s="79">
        <f t="shared" si="0"/>
        <v>384.34579439252337</v>
      </c>
      <c r="H30" s="66">
        <f>LARGE((C30,E30,G30),1)</f>
        <v>384.34579439252337</v>
      </c>
      <c r="I30" s="65">
        <v>14</v>
      </c>
    </row>
    <row r="31" spans="1:9" x14ac:dyDescent="0.15">
      <c r="A31" s="76" t="s">
        <v>85</v>
      </c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62.6</v>
      </c>
      <c r="G31" s="79">
        <f t="shared" si="0"/>
        <v>365.65420560747668</v>
      </c>
      <c r="H31" s="66">
        <f>LARGE((C31,E31,G31),1)</f>
        <v>365.65420560747668</v>
      </c>
      <c r="I31" s="65">
        <v>15</v>
      </c>
    </row>
    <row r="32" spans="1:9" x14ac:dyDescent="0.15">
      <c r="A32" s="76" t="s">
        <v>77</v>
      </c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62.4</v>
      </c>
      <c r="G32" s="79">
        <f t="shared" si="0"/>
        <v>364.48598130841128</v>
      </c>
      <c r="H32" s="66">
        <f>LARGE((C32,E32,G32),1)</f>
        <v>364.48598130841128</v>
      </c>
      <c r="I32" s="65">
        <v>16</v>
      </c>
    </row>
    <row r="33" spans="1:9" x14ac:dyDescent="0.15">
      <c r="A33" s="70" t="s">
        <v>78</v>
      </c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60.6</v>
      </c>
      <c r="G33" s="79">
        <f t="shared" si="0"/>
        <v>353.97196261682245</v>
      </c>
      <c r="H33" s="66">
        <f>LARGE((C33,E33,G33),1)</f>
        <v>353.97196261682245</v>
      </c>
      <c r="I33" s="65">
        <v>17</v>
      </c>
    </row>
    <row r="34" spans="1:9" x14ac:dyDescent="0.15">
      <c r="A34" s="71" t="s">
        <v>79</v>
      </c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60.2</v>
      </c>
      <c r="G34" s="79">
        <f t="shared" si="0"/>
        <v>351.63551401869165</v>
      </c>
      <c r="H34" s="66">
        <f>LARGE((C34,E34,G34),1)</f>
        <v>351.63551401869165</v>
      </c>
      <c r="I34" s="65">
        <v>18</v>
      </c>
    </row>
    <row r="35" spans="1:9" x14ac:dyDescent="0.15">
      <c r="A35" s="69" t="s">
        <v>80</v>
      </c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58.8</v>
      </c>
      <c r="G35" s="79">
        <f t="shared" si="0"/>
        <v>343.45794392523368</v>
      </c>
      <c r="H35" s="66">
        <f>LARGE((C35,E35,G35),1)</f>
        <v>343.45794392523368</v>
      </c>
      <c r="I35" s="65">
        <v>19</v>
      </c>
    </row>
    <row r="36" spans="1:9" x14ac:dyDescent="0.15">
      <c r="A36" s="69" t="s">
        <v>81</v>
      </c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58.4</v>
      </c>
      <c r="G36" s="79">
        <f t="shared" si="0"/>
        <v>341.12149532710282</v>
      </c>
      <c r="H36" s="66">
        <f>LARGE((C36,E36,G36),1)</f>
        <v>341.12149532710282</v>
      </c>
      <c r="I36" s="65">
        <v>20</v>
      </c>
    </row>
    <row r="37" spans="1:9" x14ac:dyDescent="0.15">
      <c r="A37" s="69" t="s">
        <v>82</v>
      </c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58</v>
      </c>
      <c r="G37" s="79">
        <f t="shared" si="0"/>
        <v>338.78504672897196</v>
      </c>
      <c r="H37" s="66">
        <f>LARGE((C37,E37,G37),1)</f>
        <v>338.78504672897196</v>
      </c>
      <c r="I37" s="65">
        <v>21</v>
      </c>
    </row>
    <row r="38" spans="1:9" x14ac:dyDescent="0.15">
      <c r="A38" s="69" t="s">
        <v>83</v>
      </c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55</v>
      </c>
      <c r="G38" s="79">
        <f t="shared" si="0"/>
        <v>321.26168224299067</v>
      </c>
      <c r="H38" s="66">
        <f>LARGE((C38,E38,G38),1)</f>
        <v>321.26168224299067</v>
      </c>
      <c r="I38" s="65">
        <v>22</v>
      </c>
    </row>
    <row r="39" spans="1:9" x14ac:dyDescent="0.15">
      <c r="A39" s="70" t="s">
        <v>86</v>
      </c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53.8</v>
      </c>
      <c r="G39" s="79">
        <f t="shared" si="0"/>
        <v>314.2523364485981</v>
      </c>
      <c r="H39" s="66">
        <f>LARGE((C39,E39,G39),1)</f>
        <v>314.2523364485981</v>
      </c>
      <c r="I39" s="65">
        <v>23</v>
      </c>
    </row>
    <row r="40" spans="1:9" x14ac:dyDescent="0.15">
      <c r="A40" s="70" t="s">
        <v>87</v>
      </c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51.2</v>
      </c>
      <c r="G40" s="79">
        <f t="shared" si="0"/>
        <v>299.06542056074773</v>
      </c>
      <c r="H40" s="66">
        <f>LARGE((C40,E40,G40),1)</f>
        <v>299.06542056074773</v>
      </c>
      <c r="I40" s="65">
        <v>24</v>
      </c>
    </row>
    <row r="41" spans="1:9" x14ac:dyDescent="0.15">
      <c r="A41" s="69" t="s">
        <v>88</v>
      </c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49.8</v>
      </c>
      <c r="G41" s="79">
        <f t="shared" si="0"/>
        <v>290.8878504672897</v>
      </c>
      <c r="H41" s="66">
        <f>LARGE((C41,E41,G41),1)</f>
        <v>290.8878504672897</v>
      </c>
      <c r="I41" s="65">
        <v>25</v>
      </c>
    </row>
    <row r="42" spans="1:9" x14ac:dyDescent="0.15">
      <c r="A42" s="69" t="s">
        <v>89</v>
      </c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49.4</v>
      </c>
      <c r="G42" s="79">
        <f t="shared" si="0"/>
        <v>288.55140186915889</v>
      </c>
      <c r="H42" s="66">
        <f>LARGE((C42,E42,G42),1)</f>
        <v>288.55140186915889</v>
      </c>
      <c r="I42" s="65">
        <v>26</v>
      </c>
    </row>
    <row r="43" spans="1:9" x14ac:dyDescent="0.15">
      <c r="A43" s="76" t="s">
        <v>90</v>
      </c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47.4</v>
      </c>
      <c r="G43" s="79">
        <f t="shared" si="0"/>
        <v>276.86915887850466</v>
      </c>
      <c r="H43" s="66">
        <f>LARGE((C43,E43,G43),1)</f>
        <v>276.86915887850466</v>
      </c>
      <c r="I43" s="65">
        <v>27</v>
      </c>
    </row>
    <row r="44" spans="1:9" x14ac:dyDescent="0.15">
      <c r="A44" s="69" t="s">
        <v>91</v>
      </c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46.2</v>
      </c>
      <c r="G44" s="79">
        <f t="shared" si="0"/>
        <v>269.85981308411215</v>
      </c>
      <c r="H44" s="66">
        <f>LARGE((C44,E44,G44),1)</f>
        <v>269.85981308411215</v>
      </c>
      <c r="I44" s="65">
        <v>28</v>
      </c>
    </row>
    <row r="45" spans="1:9" x14ac:dyDescent="0.15">
      <c r="A45" s="69" t="s">
        <v>92</v>
      </c>
      <c r="B45" s="78">
        <v>0</v>
      </c>
      <c r="C45" s="79">
        <f t="shared" si="0"/>
        <v>0</v>
      </c>
      <c r="D45" s="78">
        <v>0</v>
      </c>
      <c r="E45" s="79">
        <f t="shared" si="0"/>
        <v>0</v>
      </c>
      <c r="F45" s="78">
        <v>45.8</v>
      </c>
      <c r="G45" s="79">
        <f t="shared" si="0"/>
        <v>267.52336448598129</v>
      </c>
      <c r="H45" s="66">
        <f>LARGE((C45,E45,G45),1)</f>
        <v>267.52336448598129</v>
      </c>
      <c r="I45" s="65">
        <v>29</v>
      </c>
    </row>
    <row r="46" spans="1:9" x14ac:dyDescent="0.15">
      <c r="A46" s="70" t="s">
        <v>93</v>
      </c>
      <c r="B46" s="78">
        <v>0</v>
      </c>
      <c r="C46" s="79">
        <f t="shared" si="0"/>
        <v>0</v>
      </c>
      <c r="D46" s="78">
        <v>0</v>
      </c>
      <c r="E46" s="79">
        <f t="shared" si="0"/>
        <v>0</v>
      </c>
      <c r="F46" s="78">
        <v>44.2</v>
      </c>
      <c r="G46" s="79">
        <f t="shared" si="0"/>
        <v>258.17757009345797</v>
      </c>
      <c r="H46" s="66">
        <f>LARGE((C46,E46,G46),1)</f>
        <v>258.17757009345797</v>
      </c>
      <c r="I46" s="65">
        <v>30</v>
      </c>
    </row>
    <row r="47" spans="1:9" x14ac:dyDescent="0.15">
      <c r="A47" s="70" t="s">
        <v>94</v>
      </c>
      <c r="B47" s="78">
        <v>0</v>
      </c>
      <c r="C47" s="79">
        <f t="shared" si="0"/>
        <v>0</v>
      </c>
      <c r="D47" s="78">
        <v>0</v>
      </c>
      <c r="E47" s="79">
        <f t="shared" si="0"/>
        <v>0</v>
      </c>
      <c r="F47" s="78">
        <v>40.799999999999997</v>
      </c>
      <c r="G47" s="79">
        <f t="shared" si="0"/>
        <v>238.3177570093458</v>
      </c>
      <c r="H47" s="66">
        <f>LARGE((C47,E47,G47),1)</f>
        <v>238.3177570093458</v>
      </c>
      <c r="I47" s="65">
        <v>31</v>
      </c>
    </row>
    <row r="48" spans="1:9" x14ac:dyDescent="0.15">
      <c r="A48" s="69" t="s">
        <v>95</v>
      </c>
      <c r="B48" s="78">
        <v>0</v>
      </c>
      <c r="C48" s="79">
        <f t="shared" si="0"/>
        <v>0</v>
      </c>
      <c r="D48" s="78">
        <v>0</v>
      </c>
      <c r="E48" s="79">
        <f t="shared" si="0"/>
        <v>0</v>
      </c>
      <c r="F48" s="78">
        <v>30.8</v>
      </c>
      <c r="G48" s="79">
        <f t="shared" si="0"/>
        <v>179.90654205607478</v>
      </c>
      <c r="H48" s="66">
        <f>LARGE((C48,E48,G48),1)</f>
        <v>179.90654205607478</v>
      </c>
      <c r="I48" s="65">
        <v>32</v>
      </c>
    </row>
    <row r="49" spans="1:9" x14ac:dyDescent="0.15">
      <c r="A49" s="69" t="s">
        <v>96</v>
      </c>
      <c r="B49" s="78">
        <v>0</v>
      </c>
      <c r="C49" s="79">
        <f t="shared" si="0"/>
        <v>0</v>
      </c>
      <c r="D49" s="78">
        <v>0</v>
      </c>
      <c r="E49" s="79">
        <f t="shared" si="0"/>
        <v>0</v>
      </c>
      <c r="F49" s="78">
        <v>22</v>
      </c>
      <c r="G49" s="79">
        <f t="shared" si="0"/>
        <v>128.50467289719629</v>
      </c>
      <c r="H49" s="66">
        <f>LARGE((C49,E49,G49),1)</f>
        <v>128.50467289719629</v>
      </c>
      <c r="I49" s="65">
        <v>33</v>
      </c>
    </row>
    <row r="50" spans="1:9" x14ac:dyDescent="0.15">
      <c r="A50" s="69" t="s">
        <v>98</v>
      </c>
      <c r="B50" s="78">
        <v>0</v>
      </c>
      <c r="C50" s="79">
        <f t="shared" si="0"/>
        <v>0</v>
      </c>
      <c r="D50" s="78">
        <v>0</v>
      </c>
      <c r="E50" s="79">
        <f t="shared" si="0"/>
        <v>0</v>
      </c>
      <c r="F50" s="78">
        <v>21.2</v>
      </c>
      <c r="G50" s="79">
        <f t="shared" si="0"/>
        <v>123.83177570093459</v>
      </c>
      <c r="H50" s="66">
        <f>LARGE((C50,E50,G50),1)</f>
        <v>123.83177570093459</v>
      </c>
      <c r="I50" s="65">
        <v>34</v>
      </c>
    </row>
    <row r="51" spans="1:9" x14ac:dyDescent="0.15">
      <c r="A51" s="69" t="s">
        <v>97</v>
      </c>
      <c r="B51" s="78">
        <v>0</v>
      </c>
      <c r="C51" s="79">
        <f t="shared" si="0"/>
        <v>0</v>
      </c>
      <c r="D51" s="78">
        <v>0</v>
      </c>
      <c r="E51" s="79">
        <f t="shared" si="0"/>
        <v>0</v>
      </c>
      <c r="F51" s="78">
        <v>14</v>
      </c>
      <c r="G51" s="79">
        <f t="shared" si="0"/>
        <v>81.775700934579447</v>
      </c>
      <c r="H51" s="66">
        <f>LARGE((C51,E51,G51),1)</f>
        <v>81.775700934579447</v>
      </c>
      <c r="I51" s="65">
        <v>35</v>
      </c>
    </row>
    <row r="52" spans="1:9" x14ac:dyDescent="0.15">
      <c r="A52" s="75"/>
      <c r="B52" s="78">
        <v>0</v>
      </c>
      <c r="C52" s="79">
        <f t="shared" si="0"/>
        <v>0</v>
      </c>
      <c r="D52" s="78">
        <v>0</v>
      </c>
      <c r="E52" s="79">
        <f t="shared" si="0"/>
        <v>0</v>
      </c>
      <c r="F52" s="78">
        <v>0</v>
      </c>
      <c r="G52" s="79">
        <f t="shared" si="0"/>
        <v>0</v>
      </c>
      <c r="H52" s="66">
        <f>LARGE((C52,E52,G52),1)</f>
        <v>0</v>
      </c>
      <c r="I52" s="65"/>
    </row>
    <row r="53" spans="1:9" x14ac:dyDescent="0.15">
      <c r="A53" s="72"/>
      <c r="B53" s="78">
        <v>0</v>
      </c>
      <c r="C53" s="79">
        <f t="shared" si="0"/>
        <v>0</v>
      </c>
      <c r="D53" s="78">
        <v>0</v>
      </c>
      <c r="E53" s="79">
        <f t="shared" si="0"/>
        <v>0</v>
      </c>
      <c r="F53" s="78">
        <v>0</v>
      </c>
      <c r="G53" s="79">
        <f t="shared" si="0"/>
        <v>0</v>
      </c>
      <c r="H53" s="66">
        <f>LARGE((C53,E53,G53),1)</f>
        <v>0</v>
      </c>
      <c r="I53" s="65"/>
    </row>
    <row r="54" spans="1:9" x14ac:dyDescent="0.15">
      <c r="A54" s="69"/>
      <c r="B54" s="78">
        <v>0</v>
      </c>
      <c r="C54" s="79">
        <f t="shared" si="0"/>
        <v>0</v>
      </c>
      <c r="D54" s="78">
        <v>0</v>
      </c>
      <c r="E54" s="79">
        <f t="shared" si="0"/>
        <v>0</v>
      </c>
      <c r="F54" s="78">
        <v>0</v>
      </c>
      <c r="G54" s="79">
        <f t="shared" si="0"/>
        <v>0</v>
      </c>
      <c r="H54" s="66">
        <f>LARGE((C54,E54,G54),1)</f>
        <v>0</v>
      </c>
      <c r="I54" s="65"/>
    </row>
    <row r="55" spans="1:9" x14ac:dyDescent="0.15">
      <c r="A55" s="70"/>
      <c r="B55" s="78">
        <v>0</v>
      </c>
      <c r="C55" s="79">
        <f t="shared" si="0"/>
        <v>0</v>
      </c>
      <c r="D55" s="78">
        <v>0</v>
      </c>
      <c r="E55" s="79">
        <f t="shared" si="0"/>
        <v>0</v>
      </c>
      <c r="F55" s="78">
        <v>0</v>
      </c>
      <c r="G55" s="79">
        <f t="shared" si="0"/>
        <v>0</v>
      </c>
      <c r="H55" s="66">
        <f>LARGE((C55,E55,G55),1)</f>
        <v>0</v>
      </c>
      <c r="I55" s="65"/>
    </row>
    <row r="56" spans="1:9" x14ac:dyDescent="0.15">
      <c r="A56" s="70"/>
      <c r="B56" s="78">
        <v>0</v>
      </c>
      <c r="C56" s="79">
        <f t="shared" si="0"/>
        <v>0</v>
      </c>
      <c r="D56" s="78">
        <v>0</v>
      </c>
      <c r="E56" s="79">
        <f t="shared" si="0"/>
        <v>0</v>
      </c>
      <c r="F56" s="78">
        <v>0</v>
      </c>
      <c r="G56" s="79">
        <f t="shared" si="0"/>
        <v>0</v>
      </c>
      <c r="H56" s="66">
        <f>LARGE((C56,E56,G56),1)</f>
        <v>0</v>
      </c>
      <c r="I56" s="65"/>
    </row>
    <row r="57" spans="1:9" x14ac:dyDescent="0.15">
      <c r="A57" s="73"/>
      <c r="B57" s="78">
        <v>0</v>
      </c>
      <c r="C57" s="79">
        <f t="shared" si="0"/>
        <v>0</v>
      </c>
      <c r="D57" s="78">
        <v>0</v>
      </c>
      <c r="E57" s="79">
        <f t="shared" si="0"/>
        <v>0</v>
      </c>
      <c r="F57" s="78">
        <v>0</v>
      </c>
      <c r="G57" s="79">
        <f t="shared" si="0"/>
        <v>0</v>
      </c>
      <c r="H57" s="66">
        <f>LARGE((C57,E57,G57),1)</f>
        <v>0</v>
      </c>
      <c r="I57" s="65"/>
    </row>
    <row r="58" spans="1:9" x14ac:dyDescent="0.15">
      <c r="A58" s="70"/>
      <c r="B58" s="78">
        <v>0</v>
      </c>
      <c r="C58" s="79">
        <f>B58/B$15*1000*B$14</f>
        <v>0</v>
      </c>
      <c r="D58" s="78">
        <v>0</v>
      </c>
      <c r="E58" s="79">
        <f>D58/D$15*1000*D$14</f>
        <v>0</v>
      </c>
      <c r="F58" s="78">
        <v>0</v>
      </c>
      <c r="G58" s="79">
        <f>F58/F$15*1000*F$14</f>
        <v>0</v>
      </c>
      <c r="H58" s="66">
        <f>LARGE((C58,E58,G58),1)</f>
        <v>0</v>
      </c>
      <c r="I58" s="65"/>
    </row>
    <row r="59" spans="1:9" x14ac:dyDescent="0.15">
      <c r="C59"/>
    </row>
    <row r="60" spans="1:9" x14ac:dyDescent="0.15">
      <c r="C60"/>
    </row>
    <row r="61" spans="1:9" x14ac:dyDescent="0.15">
      <c r="C61"/>
    </row>
    <row r="62" spans="1:9" x14ac:dyDescent="0.15">
      <c r="C62"/>
    </row>
    <row r="63" spans="1:9" x14ac:dyDescent="0.15">
      <c r="C63"/>
    </row>
    <row r="64" spans="1:9" x14ac:dyDescent="0.15">
      <c r="C64"/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  <row r="76" spans="3:3" x14ac:dyDescent="0.15">
      <c r="C76"/>
    </row>
    <row r="77" spans="3:3" x14ac:dyDescent="0.15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648" priority="34"/>
  </conditionalFormatting>
  <conditionalFormatting sqref="A53 A32:A50">
    <cfRule type="duplicateValues" dxfId="647" priority="42"/>
  </conditionalFormatting>
  <conditionalFormatting sqref="A53 A32:A50">
    <cfRule type="duplicateValues" dxfId="646" priority="43"/>
  </conditionalFormatting>
  <conditionalFormatting sqref="A57">
    <cfRule type="duplicateValues" dxfId="645" priority="40"/>
  </conditionalFormatting>
  <conditionalFormatting sqref="A57">
    <cfRule type="duplicateValues" dxfId="644" priority="41"/>
  </conditionalFormatting>
  <conditionalFormatting sqref="A33">
    <cfRule type="duplicateValues" dxfId="643" priority="38"/>
  </conditionalFormatting>
  <conditionalFormatting sqref="A33">
    <cfRule type="duplicateValues" dxfId="642" priority="39"/>
  </conditionalFormatting>
  <conditionalFormatting sqref="A42">
    <cfRule type="duplicateValues" dxfId="641" priority="35"/>
  </conditionalFormatting>
  <conditionalFormatting sqref="A51">
    <cfRule type="duplicateValues" dxfId="640" priority="32"/>
  </conditionalFormatting>
  <conditionalFormatting sqref="A51">
    <cfRule type="duplicateValues" dxfId="639" priority="33"/>
  </conditionalFormatting>
  <conditionalFormatting sqref="A28:A30">
    <cfRule type="duplicateValues" dxfId="638" priority="30"/>
  </conditionalFormatting>
  <conditionalFormatting sqref="A28:A33">
    <cfRule type="duplicateValues" dxfId="637" priority="31"/>
  </conditionalFormatting>
  <conditionalFormatting sqref="A27">
    <cfRule type="duplicateValues" dxfId="636" priority="28"/>
  </conditionalFormatting>
  <conditionalFormatting sqref="A27">
    <cfRule type="duplicateValues" dxfId="635" priority="29"/>
  </conditionalFormatting>
  <conditionalFormatting sqref="A21">
    <cfRule type="duplicateValues" dxfId="634" priority="26"/>
  </conditionalFormatting>
  <conditionalFormatting sqref="A21">
    <cfRule type="duplicateValues" dxfId="633" priority="27"/>
  </conditionalFormatting>
  <conditionalFormatting sqref="A17">
    <cfRule type="duplicateValues" dxfId="632" priority="22"/>
  </conditionalFormatting>
  <conditionalFormatting sqref="A17">
    <cfRule type="duplicateValues" dxfId="631" priority="23"/>
  </conditionalFormatting>
  <conditionalFormatting sqref="A20">
    <cfRule type="duplicateValues" dxfId="630" priority="10"/>
  </conditionalFormatting>
  <conditionalFormatting sqref="A22">
    <cfRule type="duplicateValues" dxfId="629" priority="16"/>
  </conditionalFormatting>
  <conditionalFormatting sqref="A22">
    <cfRule type="duplicateValues" dxfId="628" priority="17"/>
  </conditionalFormatting>
  <conditionalFormatting sqref="A24:A25">
    <cfRule type="duplicateValues" dxfId="627" priority="14"/>
  </conditionalFormatting>
  <conditionalFormatting sqref="A24:A25">
    <cfRule type="duplicateValues" dxfId="626" priority="15"/>
  </conditionalFormatting>
  <conditionalFormatting sqref="A20">
    <cfRule type="duplicateValues" dxfId="625" priority="11"/>
  </conditionalFormatting>
  <conditionalFormatting sqref="A50">
    <cfRule type="duplicateValues" dxfId="624" priority="8"/>
  </conditionalFormatting>
  <conditionalFormatting sqref="A50">
    <cfRule type="duplicateValues" dxfId="623" priority="9"/>
  </conditionalFormatting>
  <conditionalFormatting sqref="A34">
    <cfRule type="duplicateValues" dxfId="622" priority="6"/>
  </conditionalFormatting>
  <conditionalFormatting sqref="A34">
    <cfRule type="duplicateValues" dxfId="621" priority="7"/>
  </conditionalFormatting>
  <conditionalFormatting sqref="A43">
    <cfRule type="duplicateValues" dxfId="620" priority="5"/>
  </conditionalFormatting>
  <conditionalFormatting sqref="A51">
    <cfRule type="duplicateValues" dxfId="619" priority="3"/>
  </conditionalFormatting>
  <conditionalFormatting sqref="A51">
    <cfRule type="duplicateValues" dxfId="618" priority="4"/>
  </conditionalFormatting>
  <conditionalFormatting sqref="A18">
    <cfRule type="duplicateValues" dxfId="617" priority="1"/>
  </conditionalFormatting>
  <conditionalFormatting sqref="A18">
    <cfRule type="duplicateValues" dxfId="616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5916-8915-421A-894A-6F9EF13E037E}">
  <dimension ref="A1:J77"/>
  <sheetViews>
    <sheetView topLeftCell="A9" workbookViewId="0">
      <selection activeCell="A52" sqref="A17:XFD52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65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64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42392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93.6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/>
    </row>
    <row r="17" spans="1:9" x14ac:dyDescent="0.15">
      <c r="A17" s="85" t="s">
        <v>56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93.6</v>
      </c>
      <c r="G17" s="79">
        <f>F17/F$15*1000*F$14</f>
        <v>500</v>
      </c>
      <c r="H17" s="66">
        <f>LARGE((C17,E17,G17),1)</f>
        <v>500</v>
      </c>
      <c r="I17" s="65">
        <v>1</v>
      </c>
    </row>
    <row r="18" spans="1:9" x14ac:dyDescent="0.15">
      <c r="A18" s="88" t="s">
        <v>68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91.6</v>
      </c>
      <c r="G18" s="79">
        <f>F18/F$15*1000*F$14</f>
        <v>489.31623931623932</v>
      </c>
      <c r="H18" s="66">
        <f>LARGE((C18,E18,G18),1)</f>
        <v>489.31623931623932</v>
      </c>
      <c r="I18" s="65">
        <v>2</v>
      </c>
    </row>
    <row r="19" spans="1:9" x14ac:dyDescent="0.15">
      <c r="A19" s="85" t="s">
        <v>62</v>
      </c>
      <c r="B19" s="77">
        <v>0</v>
      </c>
      <c r="C19" s="79">
        <f>B19/B$15*1000*B$14</f>
        <v>0</v>
      </c>
      <c r="D19" s="78">
        <v>0</v>
      </c>
      <c r="E19" s="79">
        <f t="shared" ref="C19:G57" si="0">D19/D$15*1000*D$14</f>
        <v>0</v>
      </c>
      <c r="F19" s="78">
        <v>88.8</v>
      </c>
      <c r="G19" s="79">
        <f t="shared" si="0"/>
        <v>474.35897435897442</v>
      </c>
      <c r="H19" s="66">
        <f>LARGE((C19,E19,G19),1)</f>
        <v>474.35897435897442</v>
      </c>
      <c r="I19" s="65">
        <v>3</v>
      </c>
    </row>
    <row r="20" spans="1:9" x14ac:dyDescent="0.15">
      <c r="A20" s="85" t="s">
        <v>69</v>
      </c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86.2</v>
      </c>
      <c r="G20" s="79">
        <f t="shared" si="0"/>
        <v>460.47008547008551</v>
      </c>
      <c r="H20" s="66">
        <f>LARGE((C20,E20,G20),1)</f>
        <v>460.47008547008551</v>
      </c>
      <c r="I20" s="65">
        <v>4</v>
      </c>
    </row>
    <row r="21" spans="1:9" x14ac:dyDescent="0.15">
      <c r="A21" s="76" t="s">
        <v>70</v>
      </c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84.2</v>
      </c>
      <c r="G21" s="79">
        <f t="shared" si="0"/>
        <v>449.78632478632483</v>
      </c>
      <c r="H21" s="66">
        <f>LARGE((C21,E21,G21),1)</f>
        <v>449.78632478632483</v>
      </c>
      <c r="I21" s="65">
        <v>5</v>
      </c>
    </row>
    <row r="22" spans="1:9" x14ac:dyDescent="0.15">
      <c r="A22" s="68" t="s">
        <v>60</v>
      </c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80</v>
      </c>
      <c r="G22" s="79">
        <f>F22/F$15*1000*F$14</f>
        <v>427.35042735042737</v>
      </c>
      <c r="H22" s="66">
        <f>LARGE((C22,E22,G22),1)</f>
        <v>427.35042735042737</v>
      </c>
      <c r="I22" s="65">
        <v>6</v>
      </c>
    </row>
    <row r="23" spans="1:9" x14ac:dyDescent="0.15">
      <c r="A23" s="85" t="s">
        <v>84</v>
      </c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78.599999999999994</v>
      </c>
      <c r="G23" s="79">
        <f t="shared" si="0"/>
        <v>419.87179487179486</v>
      </c>
      <c r="H23" s="66">
        <f>LARGE((C23,E23,G23),1)</f>
        <v>419.87179487179486</v>
      </c>
      <c r="I23" s="65">
        <v>7</v>
      </c>
    </row>
    <row r="24" spans="1:9" x14ac:dyDescent="0.15">
      <c r="A24" s="85" t="s">
        <v>73</v>
      </c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74.8</v>
      </c>
      <c r="G24" s="79">
        <f t="shared" si="0"/>
        <v>399.5726495726496</v>
      </c>
      <c r="H24" s="66">
        <f>LARGE((C24,E24,G24),1)</f>
        <v>399.5726495726496</v>
      </c>
      <c r="I24" s="65">
        <v>8</v>
      </c>
    </row>
    <row r="25" spans="1:9" x14ac:dyDescent="0.15">
      <c r="A25" s="69" t="s">
        <v>80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68.8</v>
      </c>
      <c r="G25" s="79">
        <f t="shared" si="0"/>
        <v>367.52136752136755</v>
      </c>
      <c r="H25" s="66">
        <f>LARGE((C25,E25,G25),1)</f>
        <v>367.52136752136755</v>
      </c>
      <c r="I25" s="65">
        <v>9</v>
      </c>
    </row>
    <row r="26" spans="1:9" x14ac:dyDescent="0.15">
      <c r="A26" s="68" t="s">
        <v>76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68</v>
      </c>
      <c r="G26" s="79">
        <f t="shared" si="0"/>
        <v>363.24786324786328</v>
      </c>
      <c r="H26" s="66">
        <f>LARGE((C26,E26,G26),1)</f>
        <v>363.24786324786328</v>
      </c>
      <c r="I26" s="65">
        <v>10</v>
      </c>
    </row>
    <row r="27" spans="1:9" x14ac:dyDescent="0.15">
      <c r="A27" s="70" t="s">
        <v>87</v>
      </c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67.2</v>
      </c>
      <c r="G27" s="79">
        <f t="shared" si="0"/>
        <v>358.97435897435901</v>
      </c>
      <c r="H27" s="66">
        <f>LARGE((C27,E27,G27),1)</f>
        <v>358.97435897435901</v>
      </c>
      <c r="I27" s="65">
        <v>11</v>
      </c>
    </row>
    <row r="28" spans="1:9" x14ac:dyDescent="0.15">
      <c r="A28" s="85" t="s">
        <v>78</v>
      </c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66</v>
      </c>
      <c r="G28" s="79">
        <f t="shared" si="0"/>
        <v>352.5641025641026</v>
      </c>
      <c r="H28" s="66">
        <f>LARGE((C28,E28,G28),1)</f>
        <v>352.5641025641026</v>
      </c>
      <c r="I28" s="65">
        <v>12</v>
      </c>
    </row>
    <row r="29" spans="1:9" x14ac:dyDescent="0.15">
      <c r="A29" s="76" t="s">
        <v>77</v>
      </c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65.8</v>
      </c>
      <c r="G29" s="79">
        <f t="shared" si="0"/>
        <v>351.4957264957265</v>
      </c>
      <c r="H29" s="66">
        <f>LARGE((C29,E29,G29),1)</f>
        <v>351.4957264957265</v>
      </c>
      <c r="I29" s="65">
        <v>13</v>
      </c>
    </row>
    <row r="30" spans="1:9" x14ac:dyDescent="0.15">
      <c r="A30" s="85" t="s">
        <v>67</v>
      </c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63.2</v>
      </c>
      <c r="G30" s="79">
        <f t="shared" si="0"/>
        <v>337.60683760683764</v>
      </c>
      <c r="H30" s="66">
        <f>LARGE((C30,E30,G30),1)</f>
        <v>337.60683760683764</v>
      </c>
      <c r="I30" s="65">
        <v>14</v>
      </c>
    </row>
    <row r="31" spans="1:9" x14ac:dyDescent="0.15">
      <c r="A31" s="69" t="s">
        <v>82</v>
      </c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63</v>
      </c>
      <c r="G31" s="79">
        <f t="shared" si="0"/>
        <v>336.53846153846155</v>
      </c>
      <c r="H31" s="66">
        <f>LARGE((C31,E31,G31),1)</f>
        <v>336.53846153846155</v>
      </c>
      <c r="I31" s="65">
        <v>15</v>
      </c>
    </row>
    <row r="32" spans="1:9" x14ac:dyDescent="0.15">
      <c r="A32" s="69" t="s">
        <v>89</v>
      </c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62.6</v>
      </c>
      <c r="G32" s="79">
        <f t="shared" si="0"/>
        <v>334.40170940170941</v>
      </c>
      <c r="H32" s="66">
        <f>LARGE((C32,E32,G32),1)</f>
        <v>334.40170940170941</v>
      </c>
      <c r="I32" s="65">
        <v>16</v>
      </c>
    </row>
    <row r="33" spans="1:9" x14ac:dyDescent="0.15">
      <c r="A33" s="71" t="s">
        <v>83</v>
      </c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61.4</v>
      </c>
      <c r="G33" s="79">
        <f t="shared" si="0"/>
        <v>327.991452991453</v>
      </c>
      <c r="H33" s="66">
        <f>LARGE((C33,E33,G33),1)</f>
        <v>327.991452991453</v>
      </c>
      <c r="I33" s="65">
        <v>17</v>
      </c>
    </row>
    <row r="34" spans="1:9" x14ac:dyDescent="0.15">
      <c r="A34" s="69" t="s">
        <v>81</v>
      </c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55.6</v>
      </c>
      <c r="G34" s="79">
        <f t="shared" si="0"/>
        <v>297.008547008547</v>
      </c>
      <c r="H34" s="66">
        <f>LARGE((C34,E34,G34),1)</f>
        <v>297.008547008547</v>
      </c>
      <c r="I34" s="65">
        <v>18</v>
      </c>
    </row>
    <row r="35" spans="1:9" x14ac:dyDescent="0.15">
      <c r="A35" s="69" t="s">
        <v>79</v>
      </c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55</v>
      </c>
      <c r="G35" s="79">
        <f t="shared" si="0"/>
        <v>293.80341880341882</v>
      </c>
      <c r="H35" s="66">
        <f>LARGE((C35,E35,G35),1)</f>
        <v>293.80341880341882</v>
      </c>
      <c r="I35" s="65">
        <v>19</v>
      </c>
    </row>
    <row r="36" spans="1:9" x14ac:dyDescent="0.15">
      <c r="A36" s="69" t="s">
        <v>86</v>
      </c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54.8</v>
      </c>
      <c r="G36" s="79">
        <f t="shared" si="0"/>
        <v>292.73504273504273</v>
      </c>
      <c r="H36" s="66">
        <f>LARGE((C36,E36,G36),1)</f>
        <v>292.73504273504273</v>
      </c>
      <c r="I36" s="65">
        <v>20</v>
      </c>
    </row>
    <row r="37" spans="1:9" x14ac:dyDescent="0.15">
      <c r="A37" s="69" t="s">
        <v>92</v>
      </c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54.4</v>
      </c>
      <c r="G37" s="79">
        <f t="shared" si="0"/>
        <v>290.59829059829065</v>
      </c>
      <c r="H37" s="66">
        <f>LARGE((C37,E37,G37),1)</f>
        <v>290.59829059829065</v>
      </c>
      <c r="I37" s="65">
        <v>21</v>
      </c>
    </row>
    <row r="38" spans="1:9" x14ac:dyDescent="0.15">
      <c r="A38" s="70" t="s">
        <v>71</v>
      </c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54</v>
      </c>
      <c r="G38" s="79">
        <f t="shared" si="0"/>
        <v>288.46153846153851</v>
      </c>
      <c r="H38" s="66">
        <f>LARGE((C38,E38,G38),1)</f>
        <v>288.46153846153851</v>
      </c>
      <c r="I38" s="65">
        <v>22</v>
      </c>
    </row>
    <row r="39" spans="1:9" x14ac:dyDescent="0.15">
      <c r="A39" s="70" t="s">
        <v>72</v>
      </c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52.8</v>
      </c>
      <c r="G39" s="79">
        <f t="shared" si="0"/>
        <v>282.05128205128204</v>
      </c>
      <c r="H39" s="66">
        <f>LARGE((C39,E39,G39),1)</f>
        <v>282.05128205128204</v>
      </c>
      <c r="I39" s="65">
        <v>23</v>
      </c>
    </row>
    <row r="40" spans="1:9" x14ac:dyDescent="0.15">
      <c r="A40" s="70" t="s">
        <v>98</v>
      </c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51</v>
      </c>
      <c r="G40" s="79">
        <f t="shared" si="0"/>
        <v>272.43589743589746</v>
      </c>
      <c r="H40" s="66">
        <f>LARGE((C40,E40,G40),1)</f>
        <v>272.43589743589746</v>
      </c>
      <c r="I40" s="65">
        <v>24</v>
      </c>
    </row>
    <row r="41" spans="1:9" x14ac:dyDescent="0.15">
      <c r="A41" s="69" t="s">
        <v>90</v>
      </c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49.6</v>
      </c>
      <c r="G41" s="79">
        <f t="shared" si="0"/>
        <v>264.95726495726495</v>
      </c>
      <c r="H41" s="66">
        <f>LARGE((C41,E41,G41),1)</f>
        <v>264.95726495726495</v>
      </c>
      <c r="I41" s="65">
        <v>25</v>
      </c>
    </row>
    <row r="42" spans="1:9" x14ac:dyDescent="0.15">
      <c r="A42" s="76" t="s">
        <v>91</v>
      </c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47</v>
      </c>
      <c r="G42" s="79">
        <f t="shared" si="0"/>
        <v>251.06837606837607</v>
      </c>
      <c r="H42" s="66">
        <f>LARGE((C42,E42,G42),1)</f>
        <v>251.06837606837607</v>
      </c>
      <c r="I42" s="65">
        <v>26</v>
      </c>
    </row>
    <row r="43" spans="1:9" x14ac:dyDescent="0.15">
      <c r="A43" s="69" t="s">
        <v>93</v>
      </c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45.2</v>
      </c>
      <c r="G43" s="79">
        <f t="shared" si="0"/>
        <v>241.45299145299148</v>
      </c>
      <c r="H43" s="66">
        <f>LARGE((C43,E43,G43),1)</f>
        <v>241.45299145299148</v>
      </c>
      <c r="I43" s="65">
        <v>27</v>
      </c>
    </row>
    <row r="44" spans="1:9" x14ac:dyDescent="0.15">
      <c r="A44" s="69" t="s">
        <v>94</v>
      </c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45</v>
      </c>
      <c r="G44" s="79">
        <f t="shared" si="0"/>
        <v>240.38461538461539</v>
      </c>
      <c r="H44" s="66">
        <f>LARGE((C44,E44,G44),1)</f>
        <v>240.38461538461539</v>
      </c>
      <c r="I44" s="65">
        <v>28</v>
      </c>
    </row>
    <row r="45" spans="1:9" x14ac:dyDescent="0.15">
      <c r="A45" s="70" t="s">
        <v>103</v>
      </c>
      <c r="B45" s="78">
        <v>0</v>
      </c>
      <c r="C45" s="79">
        <f t="shared" si="0"/>
        <v>0</v>
      </c>
      <c r="D45" s="78">
        <v>0</v>
      </c>
      <c r="E45" s="79">
        <f t="shared" si="0"/>
        <v>0</v>
      </c>
      <c r="F45" s="78">
        <v>43</v>
      </c>
      <c r="G45" s="79">
        <f t="shared" si="0"/>
        <v>229.70085470085471</v>
      </c>
      <c r="H45" s="66">
        <f>LARGE((C45,E45,G45),1)</f>
        <v>229.70085470085471</v>
      </c>
      <c r="I45" s="65">
        <v>29</v>
      </c>
    </row>
    <row r="46" spans="1:9" x14ac:dyDescent="0.15">
      <c r="A46" s="70" t="s">
        <v>96</v>
      </c>
      <c r="B46" s="78">
        <v>0</v>
      </c>
      <c r="C46" s="79">
        <f t="shared" si="0"/>
        <v>0</v>
      </c>
      <c r="D46" s="78">
        <v>0</v>
      </c>
      <c r="E46" s="79">
        <f t="shared" si="0"/>
        <v>0</v>
      </c>
      <c r="F46" s="78">
        <v>41.6</v>
      </c>
      <c r="G46" s="79">
        <f t="shared" si="0"/>
        <v>222.22222222222223</v>
      </c>
      <c r="H46" s="66">
        <f>LARGE((C46,E46,G46),1)</f>
        <v>222.22222222222223</v>
      </c>
      <c r="I46" s="65">
        <v>30</v>
      </c>
    </row>
    <row r="47" spans="1:9" x14ac:dyDescent="0.15">
      <c r="A47" s="69" t="s">
        <v>104</v>
      </c>
      <c r="B47" s="78">
        <v>0</v>
      </c>
      <c r="C47" s="79">
        <f t="shared" si="0"/>
        <v>0</v>
      </c>
      <c r="D47" s="78">
        <v>0</v>
      </c>
      <c r="E47" s="79">
        <f t="shared" si="0"/>
        <v>0</v>
      </c>
      <c r="F47" s="78">
        <v>38.200000000000003</v>
      </c>
      <c r="G47" s="79">
        <f t="shared" si="0"/>
        <v>204.05982905982907</v>
      </c>
      <c r="H47" s="66">
        <f>LARGE((C47,E47,G47),1)</f>
        <v>204.05982905982907</v>
      </c>
      <c r="I47" s="65">
        <v>31</v>
      </c>
    </row>
    <row r="48" spans="1:9" x14ac:dyDescent="0.15">
      <c r="A48" s="69" t="s">
        <v>105</v>
      </c>
      <c r="B48" s="78">
        <v>0</v>
      </c>
      <c r="C48" s="79">
        <f t="shared" si="0"/>
        <v>0</v>
      </c>
      <c r="D48" s="78">
        <v>0</v>
      </c>
      <c r="E48" s="79">
        <f t="shared" si="0"/>
        <v>0</v>
      </c>
      <c r="F48" s="78">
        <v>37.6</v>
      </c>
      <c r="G48" s="79">
        <f t="shared" si="0"/>
        <v>200.85470085470087</v>
      </c>
      <c r="H48" s="66">
        <f>LARGE((C48,E48,G48),1)</f>
        <v>200.85470085470087</v>
      </c>
      <c r="I48" s="65">
        <v>32</v>
      </c>
    </row>
    <row r="49" spans="1:10" x14ac:dyDescent="0.15">
      <c r="A49" s="69" t="s">
        <v>106</v>
      </c>
      <c r="B49" s="78">
        <v>0</v>
      </c>
      <c r="C49" s="79">
        <f t="shared" si="0"/>
        <v>0</v>
      </c>
      <c r="D49" s="78">
        <v>0</v>
      </c>
      <c r="E49" s="79">
        <f t="shared" si="0"/>
        <v>0</v>
      </c>
      <c r="F49" s="78">
        <v>36.799999999999997</v>
      </c>
      <c r="G49" s="79">
        <f t="shared" si="0"/>
        <v>196.58119658119656</v>
      </c>
      <c r="H49" s="66">
        <f>LARGE((C49,E49,G49),1)</f>
        <v>196.58119658119656</v>
      </c>
      <c r="I49" s="65">
        <v>33</v>
      </c>
    </row>
    <row r="50" spans="1:10" x14ac:dyDescent="0.15">
      <c r="A50" s="70" t="s">
        <v>108</v>
      </c>
      <c r="B50" s="78">
        <v>0</v>
      </c>
      <c r="C50" s="79">
        <f t="shared" si="0"/>
        <v>0</v>
      </c>
      <c r="D50" s="78">
        <v>0</v>
      </c>
      <c r="E50" s="79">
        <f t="shared" si="0"/>
        <v>0</v>
      </c>
      <c r="F50" s="78">
        <v>36.4</v>
      </c>
      <c r="G50" s="79">
        <f t="shared" si="0"/>
        <v>194.44444444444446</v>
      </c>
      <c r="H50" s="66">
        <f>LARGE((C50,E50,G50),1)</f>
        <v>194.44444444444446</v>
      </c>
      <c r="I50" s="65">
        <v>34</v>
      </c>
    </row>
    <row r="51" spans="1:10" x14ac:dyDescent="0.15">
      <c r="A51" s="70" t="s">
        <v>74</v>
      </c>
      <c r="B51" s="78">
        <v>0</v>
      </c>
      <c r="C51" s="79">
        <f t="shared" si="0"/>
        <v>0</v>
      </c>
      <c r="D51" s="78">
        <v>0</v>
      </c>
      <c r="E51" s="79">
        <f t="shared" si="0"/>
        <v>0</v>
      </c>
      <c r="F51" s="78">
        <v>21.2</v>
      </c>
      <c r="G51" s="79">
        <f t="shared" si="0"/>
        <v>113.24786324786325</v>
      </c>
      <c r="H51" s="66">
        <f>LARGE((C51,E51,G51),1)</f>
        <v>113.24786324786325</v>
      </c>
      <c r="I51" s="65">
        <v>35</v>
      </c>
      <c r="J51" t="s">
        <v>109</v>
      </c>
    </row>
    <row r="52" spans="1:10" x14ac:dyDescent="0.15">
      <c r="A52" s="75" t="s">
        <v>95</v>
      </c>
      <c r="B52" s="78">
        <v>0</v>
      </c>
      <c r="C52" s="79">
        <f t="shared" si="0"/>
        <v>0</v>
      </c>
      <c r="D52" s="78">
        <v>0</v>
      </c>
      <c r="E52" s="79">
        <f t="shared" si="0"/>
        <v>0</v>
      </c>
      <c r="F52" s="78">
        <v>19.2</v>
      </c>
      <c r="G52" s="79">
        <f t="shared" si="0"/>
        <v>102.56410256410255</v>
      </c>
      <c r="H52" s="66">
        <f>LARGE((C52,E52,G52),1)</f>
        <v>102.56410256410255</v>
      </c>
      <c r="I52" s="65">
        <v>36</v>
      </c>
    </row>
    <row r="53" spans="1:10" x14ac:dyDescent="0.15">
      <c r="A53" s="72"/>
      <c r="B53" s="78">
        <v>0</v>
      </c>
      <c r="C53" s="79">
        <f t="shared" si="0"/>
        <v>0</v>
      </c>
      <c r="D53" s="78">
        <v>0</v>
      </c>
      <c r="E53" s="79">
        <f t="shared" si="0"/>
        <v>0</v>
      </c>
      <c r="F53" s="78">
        <v>0</v>
      </c>
      <c r="G53" s="79">
        <f t="shared" si="0"/>
        <v>0</v>
      </c>
      <c r="H53" s="66">
        <f>LARGE((C53,E53,G53),1)</f>
        <v>0</v>
      </c>
      <c r="I53" s="65"/>
    </row>
    <row r="54" spans="1:10" x14ac:dyDescent="0.15">
      <c r="A54" s="69"/>
      <c r="B54" s="78">
        <v>0</v>
      </c>
      <c r="C54" s="79">
        <f t="shared" si="0"/>
        <v>0</v>
      </c>
      <c r="D54" s="78">
        <v>0</v>
      </c>
      <c r="E54" s="79">
        <f t="shared" si="0"/>
        <v>0</v>
      </c>
      <c r="F54" s="78">
        <v>0</v>
      </c>
      <c r="G54" s="79">
        <f t="shared" si="0"/>
        <v>0</v>
      </c>
      <c r="H54" s="66">
        <f>LARGE((C54,E54,G54),1)</f>
        <v>0</v>
      </c>
      <c r="I54" s="65"/>
    </row>
    <row r="55" spans="1:10" x14ac:dyDescent="0.15">
      <c r="A55" s="70"/>
      <c r="B55" s="78">
        <v>0</v>
      </c>
      <c r="C55" s="79">
        <f t="shared" si="0"/>
        <v>0</v>
      </c>
      <c r="D55" s="78">
        <v>0</v>
      </c>
      <c r="E55" s="79">
        <f t="shared" si="0"/>
        <v>0</v>
      </c>
      <c r="F55" s="78">
        <v>0</v>
      </c>
      <c r="G55" s="79">
        <f t="shared" si="0"/>
        <v>0</v>
      </c>
      <c r="H55" s="66">
        <f>LARGE((C55,E55,G55),1)</f>
        <v>0</v>
      </c>
      <c r="I55" s="65"/>
    </row>
    <row r="56" spans="1:10" x14ac:dyDescent="0.15">
      <c r="A56" s="70"/>
      <c r="B56" s="78">
        <v>0</v>
      </c>
      <c r="C56" s="79">
        <f t="shared" si="0"/>
        <v>0</v>
      </c>
      <c r="D56" s="78">
        <v>0</v>
      </c>
      <c r="E56" s="79">
        <f t="shared" si="0"/>
        <v>0</v>
      </c>
      <c r="F56" s="78">
        <v>0</v>
      </c>
      <c r="G56" s="79">
        <f t="shared" si="0"/>
        <v>0</v>
      </c>
      <c r="H56" s="66">
        <f>LARGE((C56,E56,G56),1)</f>
        <v>0</v>
      </c>
      <c r="I56" s="65"/>
    </row>
    <row r="57" spans="1:10" x14ac:dyDescent="0.15">
      <c r="A57" s="73"/>
      <c r="B57" s="78">
        <v>0</v>
      </c>
      <c r="C57" s="79">
        <f t="shared" si="0"/>
        <v>0</v>
      </c>
      <c r="D57" s="78">
        <v>0</v>
      </c>
      <c r="E57" s="79">
        <f t="shared" si="0"/>
        <v>0</v>
      </c>
      <c r="F57" s="78">
        <v>0</v>
      </c>
      <c r="G57" s="79">
        <f t="shared" si="0"/>
        <v>0</v>
      </c>
      <c r="H57" s="66">
        <f>LARGE((C57,E57,G57),1)</f>
        <v>0</v>
      </c>
      <c r="I57" s="65"/>
    </row>
    <row r="58" spans="1:10" x14ac:dyDescent="0.15">
      <c r="A58" s="70"/>
      <c r="B58" s="78">
        <v>0</v>
      </c>
      <c r="C58" s="79">
        <f>B58/B$15*1000*B$14</f>
        <v>0</v>
      </c>
      <c r="D58" s="78">
        <v>0</v>
      </c>
      <c r="E58" s="79">
        <f>D58/D$15*1000*D$14</f>
        <v>0</v>
      </c>
      <c r="F58" s="78">
        <v>0</v>
      </c>
      <c r="G58" s="79">
        <f>F58/F$15*1000*F$14</f>
        <v>0</v>
      </c>
      <c r="H58" s="66">
        <f>LARGE((C58,E58,G58),1)</f>
        <v>0</v>
      </c>
      <c r="I58" s="65"/>
    </row>
    <row r="59" spans="1:10" x14ac:dyDescent="0.15">
      <c r="C59"/>
    </row>
    <row r="60" spans="1:10" x14ac:dyDescent="0.15">
      <c r="C60"/>
    </row>
    <row r="61" spans="1:10" x14ac:dyDescent="0.15">
      <c r="C61"/>
    </row>
    <row r="62" spans="1:10" x14ac:dyDescent="0.15">
      <c r="C62"/>
    </row>
    <row r="63" spans="1:10" x14ac:dyDescent="0.15">
      <c r="C63"/>
    </row>
    <row r="64" spans="1:10" x14ac:dyDescent="0.15">
      <c r="C64"/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  <row r="76" spans="3:3" x14ac:dyDescent="0.15">
      <c r="C76"/>
    </row>
    <row r="77" spans="3:3" x14ac:dyDescent="0.15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615" priority="59"/>
  </conditionalFormatting>
  <conditionalFormatting sqref="A53 A43:A49 A34:A41">
    <cfRule type="duplicateValues" dxfId="614" priority="67"/>
  </conditionalFormatting>
  <conditionalFormatting sqref="A53 A43:A49 A34:A41">
    <cfRule type="duplicateValues" dxfId="613" priority="68"/>
  </conditionalFormatting>
  <conditionalFormatting sqref="A57">
    <cfRule type="duplicateValues" dxfId="612" priority="65"/>
  </conditionalFormatting>
  <conditionalFormatting sqref="A57">
    <cfRule type="duplicateValues" dxfId="611" priority="66"/>
  </conditionalFormatting>
  <conditionalFormatting sqref="A33">
    <cfRule type="duplicateValues" dxfId="610" priority="63"/>
  </conditionalFormatting>
  <conditionalFormatting sqref="A33">
    <cfRule type="duplicateValues" dxfId="609" priority="64"/>
  </conditionalFormatting>
  <conditionalFormatting sqref="A50">
    <cfRule type="duplicateValues" dxfId="608" priority="61"/>
  </conditionalFormatting>
  <conditionalFormatting sqref="A50">
    <cfRule type="duplicateValues" dxfId="607" priority="62"/>
  </conditionalFormatting>
  <conditionalFormatting sqref="A42">
    <cfRule type="duplicateValues" dxfId="606" priority="60"/>
  </conditionalFormatting>
  <conditionalFormatting sqref="A51">
    <cfRule type="duplicateValues" dxfId="605" priority="57"/>
  </conditionalFormatting>
  <conditionalFormatting sqref="A51">
    <cfRule type="duplicateValues" dxfId="604" priority="58"/>
  </conditionalFormatting>
  <conditionalFormatting sqref="A29">
    <cfRule type="duplicateValues" dxfId="603" priority="55"/>
  </conditionalFormatting>
  <conditionalFormatting sqref="A29">
    <cfRule type="duplicateValues" dxfId="602" priority="56"/>
  </conditionalFormatting>
  <conditionalFormatting sqref="A20">
    <cfRule type="duplicateValues" dxfId="601" priority="43"/>
  </conditionalFormatting>
  <conditionalFormatting sqref="A20">
    <cfRule type="duplicateValues" dxfId="600" priority="44"/>
  </conditionalFormatting>
  <conditionalFormatting sqref="A17">
    <cfRule type="duplicateValues" dxfId="599" priority="33"/>
  </conditionalFormatting>
  <conditionalFormatting sqref="A17">
    <cfRule type="duplicateValues" dxfId="598" priority="34"/>
  </conditionalFormatting>
  <conditionalFormatting sqref="A19">
    <cfRule type="duplicateValues" dxfId="597" priority="29"/>
  </conditionalFormatting>
  <conditionalFormatting sqref="A19">
    <cfRule type="duplicateValues" dxfId="596" priority="30"/>
  </conditionalFormatting>
  <conditionalFormatting sqref="A22">
    <cfRule type="duplicateValues" dxfId="595" priority="27"/>
  </conditionalFormatting>
  <conditionalFormatting sqref="A22">
    <cfRule type="duplicateValues" dxfId="594" priority="28"/>
  </conditionalFormatting>
  <conditionalFormatting sqref="A23">
    <cfRule type="duplicateValues" dxfId="593" priority="25"/>
  </conditionalFormatting>
  <conditionalFormatting sqref="A23">
    <cfRule type="duplicateValues" dxfId="592" priority="26"/>
  </conditionalFormatting>
  <conditionalFormatting sqref="A25">
    <cfRule type="duplicateValues" dxfId="591" priority="23"/>
  </conditionalFormatting>
  <conditionalFormatting sqref="A25">
    <cfRule type="duplicateValues" dxfId="590" priority="24"/>
  </conditionalFormatting>
  <conditionalFormatting sqref="A26">
    <cfRule type="duplicateValues" dxfId="589" priority="21"/>
  </conditionalFormatting>
  <conditionalFormatting sqref="A26">
    <cfRule type="duplicateValues" dxfId="588" priority="22"/>
  </conditionalFormatting>
  <conditionalFormatting sqref="A27">
    <cfRule type="duplicateValues" dxfId="587" priority="19"/>
  </conditionalFormatting>
  <conditionalFormatting sqref="A27">
    <cfRule type="duplicateValues" dxfId="586" priority="20"/>
  </conditionalFormatting>
  <conditionalFormatting sqref="A28">
    <cfRule type="duplicateValues" dxfId="585" priority="17"/>
  </conditionalFormatting>
  <conditionalFormatting sqref="A28">
    <cfRule type="duplicateValues" dxfId="584" priority="18"/>
  </conditionalFormatting>
  <conditionalFormatting sqref="A28">
    <cfRule type="duplicateValues" dxfId="583" priority="16"/>
  </conditionalFormatting>
  <conditionalFormatting sqref="A28">
    <cfRule type="duplicateValues" dxfId="582" priority="11"/>
  </conditionalFormatting>
  <conditionalFormatting sqref="A28">
    <cfRule type="duplicateValues" dxfId="581" priority="12"/>
  </conditionalFormatting>
  <conditionalFormatting sqref="A29">
    <cfRule type="duplicateValues" dxfId="580" priority="9"/>
  </conditionalFormatting>
  <conditionalFormatting sqref="A29">
    <cfRule type="duplicateValues" dxfId="579" priority="10"/>
  </conditionalFormatting>
  <conditionalFormatting sqref="A29">
    <cfRule type="duplicateValues" dxfId="578" priority="8"/>
  </conditionalFormatting>
  <conditionalFormatting sqref="A30">
    <cfRule type="duplicateValues" dxfId="577" priority="6"/>
  </conditionalFormatting>
  <conditionalFormatting sqref="A30">
    <cfRule type="duplicateValues" dxfId="576" priority="7"/>
  </conditionalFormatting>
  <conditionalFormatting sqref="A31">
    <cfRule type="duplicateValues" dxfId="575" priority="4"/>
  </conditionalFormatting>
  <conditionalFormatting sqref="A31">
    <cfRule type="duplicateValues" dxfId="574" priority="5"/>
  </conditionalFormatting>
  <conditionalFormatting sqref="A32">
    <cfRule type="duplicateValues" dxfId="573" priority="2"/>
  </conditionalFormatting>
  <conditionalFormatting sqref="A32">
    <cfRule type="duplicateValues" dxfId="572" priority="3"/>
  </conditionalFormatting>
  <conditionalFormatting sqref="A32">
    <cfRule type="duplicateValues" dxfId="57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9DDD8-8344-459E-86E4-EB0D3A14589C}">
  <dimension ref="A1:I36"/>
  <sheetViews>
    <sheetView workbookViewId="0">
      <selection activeCell="B22" sqref="B22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120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119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42404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0.9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89.75</v>
      </c>
      <c r="C15" s="59"/>
      <c r="D15" s="60">
        <v>1</v>
      </c>
      <c r="E15" s="59"/>
      <c r="F15" s="60">
        <v>88.5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54</v>
      </c>
    </row>
    <row r="17" spans="1:9" x14ac:dyDescent="0.15">
      <c r="A17" s="85" t="s">
        <v>51</v>
      </c>
      <c r="B17" s="110">
        <v>73.25</v>
      </c>
      <c r="C17" s="111">
        <f>B17/B$15*1000*B$14</f>
        <v>734.54038997214491</v>
      </c>
      <c r="D17" s="112">
        <v>0</v>
      </c>
      <c r="E17" s="111">
        <f>D17/D$15*1000*D$14</f>
        <v>0</v>
      </c>
      <c r="F17" s="112">
        <v>33.25</v>
      </c>
      <c r="G17" s="111">
        <f>F17/F$15*1000*F$14</f>
        <v>375.70621468926549</v>
      </c>
      <c r="H17" s="113">
        <f>LARGE((C17,E17,G17),1)</f>
        <v>734.54038997214491</v>
      </c>
      <c r="I17" s="114">
        <v>15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610BD-3D19-4E0B-B3F9-2528A237A943}">
  <dimension ref="A1:I74"/>
  <sheetViews>
    <sheetView topLeftCell="A49" zoomScaleNormal="100" workbookViewId="0">
      <selection activeCell="A69" sqref="A17:XFD6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112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113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>
        <v>42407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89.8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53</v>
      </c>
    </row>
    <row r="17" spans="1:9" x14ac:dyDescent="0.15">
      <c r="A17" s="99" t="s">
        <v>54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89.8</v>
      </c>
      <c r="G17" s="79">
        <f>F17/F$15*1000*F$14</f>
        <v>500</v>
      </c>
      <c r="H17" s="66">
        <f>LARGE((C17,E17,G17),1)</f>
        <v>500</v>
      </c>
      <c r="I17" s="65">
        <v>1</v>
      </c>
    </row>
    <row r="18" spans="1:9" x14ac:dyDescent="0.15">
      <c r="A18" s="103" t="s">
        <v>53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89.4</v>
      </c>
      <c r="G18" s="79">
        <f>F18/F$15*1000*F$14</f>
        <v>497.77282850779511</v>
      </c>
      <c r="H18" s="66">
        <f>LARGE((C18,E18,G18),1)</f>
        <v>497.77282850779511</v>
      </c>
      <c r="I18" s="65">
        <v>2</v>
      </c>
    </row>
    <row r="19" spans="1:9" x14ac:dyDescent="0.15">
      <c r="A19" s="68" t="s">
        <v>60</v>
      </c>
      <c r="B19" s="77">
        <v>0</v>
      </c>
      <c r="C19" s="79">
        <f>B19/B$15*1000*B$14</f>
        <v>0</v>
      </c>
      <c r="D19" s="78">
        <v>0</v>
      </c>
      <c r="E19" s="79">
        <f t="shared" ref="C19:G57" si="0">D19/D$15*1000*D$14</f>
        <v>0</v>
      </c>
      <c r="F19" s="78">
        <v>86.2</v>
      </c>
      <c r="G19" s="79">
        <f t="shared" si="0"/>
        <v>479.95545657015595</v>
      </c>
      <c r="H19" s="66">
        <f>LARGE((C19,E19,G19),1)</f>
        <v>479.95545657015595</v>
      </c>
      <c r="I19" s="65">
        <v>3</v>
      </c>
    </row>
    <row r="20" spans="1:9" x14ac:dyDescent="0.15">
      <c r="A20" s="87" t="s">
        <v>68</v>
      </c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84.8</v>
      </c>
      <c r="G20" s="79">
        <f t="shared" si="0"/>
        <v>472.16035634743872</v>
      </c>
      <c r="H20" s="66">
        <f>LARGE((C20,E20,G20),1)</f>
        <v>472.16035634743872</v>
      </c>
      <c r="I20" s="65">
        <v>4</v>
      </c>
    </row>
    <row r="21" spans="1:9" x14ac:dyDescent="0.15">
      <c r="A21" s="85" t="s">
        <v>71</v>
      </c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81.599999999999994</v>
      </c>
      <c r="G21" s="79">
        <f t="shared" si="0"/>
        <v>454.34298440979956</v>
      </c>
      <c r="H21" s="66">
        <f>LARGE((C21,E21,G21),1)</f>
        <v>454.34298440979956</v>
      </c>
      <c r="I21" s="65">
        <v>5</v>
      </c>
    </row>
    <row r="22" spans="1:9" x14ac:dyDescent="0.15">
      <c r="A22" s="85" t="s">
        <v>62</v>
      </c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79</v>
      </c>
      <c r="G22" s="79">
        <f>F22/F$15*1000*F$14</f>
        <v>439.86636971046772</v>
      </c>
      <c r="H22" s="66">
        <f>LARGE((C22,E22,G22),1)</f>
        <v>439.86636971046772</v>
      </c>
      <c r="I22" s="65">
        <v>6</v>
      </c>
    </row>
    <row r="23" spans="1:9" x14ac:dyDescent="0.15">
      <c r="A23" s="99" t="s">
        <v>74</v>
      </c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77</v>
      </c>
      <c r="G23" s="79">
        <f t="shared" si="0"/>
        <v>428.73051224944322</v>
      </c>
      <c r="H23" s="66">
        <f>LARGE((C23,E23,G23),1)</f>
        <v>428.73051224944322</v>
      </c>
      <c r="I23" s="65">
        <v>7</v>
      </c>
    </row>
    <row r="24" spans="1:9" x14ac:dyDescent="0.15">
      <c r="A24" s="85" t="s">
        <v>69</v>
      </c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75.2</v>
      </c>
      <c r="G24" s="79">
        <f t="shared" si="0"/>
        <v>418.70824053452122</v>
      </c>
      <c r="H24" s="66">
        <f>LARGE((C24,E24,G24),1)</f>
        <v>418.70824053452122</v>
      </c>
      <c r="I24" s="65">
        <v>8</v>
      </c>
    </row>
    <row r="25" spans="1:9" x14ac:dyDescent="0.15">
      <c r="A25" s="101" t="s">
        <v>70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73</v>
      </c>
      <c r="G25" s="79">
        <f t="shared" si="0"/>
        <v>406.45879732739422</v>
      </c>
      <c r="H25" s="66">
        <f>LARGE((C25,E25,G25),1)</f>
        <v>406.45879732739422</v>
      </c>
      <c r="I25" s="65">
        <v>9</v>
      </c>
    </row>
    <row r="26" spans="1:9" x14ac:dyDescent="0.15">
      <c r="A26" s="85" t="s">
        <v>56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72.599999999999994</v>
      </c>
      <c r="G26" s="79">
        <f t="shared" si="0"/>
        <v>404.23162583518928</v>
      </c>
      <c r="H26" s="66">
        <f>LARGE((C26,E26,G26),1)</f>
        <v>404.23162583518928</v>
      </c>
      <c r="I26" s="65">
        <v>10</v>
      </c>
    </row>
    <row r="27" spans="1:9" x14ac:dyDescent="0.15">
      <c r="A27" s="85" t="s">
        <v>72</v>
      </c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70.400000000000006</v>
      </c>
      <c r="G27" s="79">
        <f t="shared" si="0"/>
        <v>391.98218262806239</v>
      </c>
      <c r="H27" s="66">
        <f>LARGE((C27,E27,G27),1)</f>
        <v>391.98218262806239</v>
      </c>
      <c r="I27" s="65">
        <v>11</v>
      </c>
    </row>
    <row r="28" spans="1:9" x14ac:dyDescent="0.15">
      <c r="A28" s="69" t="s">
        <v>122</v>
      </c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68.400000000000006</v>
      </c>
      <c r="G28" s="79">
        <f t="shared" si="0"/>
        <v>380.84632516703795</v>
      </c>
      <c r="H28" s="66">
        <f>LARGE((C28,E28,G28),1)</f>
        <v>380.84632516703795</v>
      </c>
      <c r="I28" s="65">
        <v>12</v>
      </c>
    </row>
    <row r="29" spans="1:9" x14ac:dyDescent="0.15">
      <c r="A29" s="99" t="s">
        <v>75</v>
      </c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67</v>
      </c>
      <c r="G29" s="79">
        <f t="shared" si="0"/>
        <v>373.05122494432072</v>
      </c>
      <c r="H29" s="66">
        <f>LARGE((C29,E29,G29),1)</f>
        <v>373.05122494432072</v>
      </c>
      <c r="I29" s="65">
        <v>13</v>
      </c>
    </row>
    <row r="30" spans="1:9" x14ac:dyDescent="0.15">
      <c r="A30" s="73" t="s">
        <v>57</v>
      </c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65.8</v>
      </c>
      <c r="G30" s="79">
        <f t="shared" si="0"/>
        <v>366.369710467706</v>
      </c>
      <c r="H30" s="66">
        <f>LARGE((C30,E30,G30),1)</f>
        <v>366.369710467706</v>
      </c>
      <c r="I30" s="65">
        <v>14</v>
      </c>
    </row>
    <row r="31" spans="1:9" x14ac:dyDescent="0.15">
      <c r="A31" s="102" t="s">
        <v>123</v>
      </c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64.8</v>
      </c>
      <c r="G31" s="79">
        <f t="shared" si="0"/>
        <v>360.80178173719372</v>
      </c>
      <c r="H31" s="66">
        <f>LARGE((C31,E31,G31),1)</f>
        <v>360.80178173719372</v>
      </c>
      <c r="I31" s="65">
        <v>15</v>
      </c>
    </row>
    <row r="32" spans="1:9" x14ac:dyDescent="0.15">
      <c r="A32" s="102" t="s">
        <v>79</v>
      </c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63.8</v>
      </c>
      <c r="G32" s="79">
        <f t="shared" si="0"/>
        <v>355.23385300668156</v>
      </c>
      <c r="H32" s="66">
        <f>LARGE((C32,E32,G32),1)</f>
        <v>355.23385300668156</v>
      </c>
      <c r="I32" s="65">
        <v>16</v>
      </c>
    </row>
    <row r="33" spans="1:9" x14ac:dyDescent="0.15">
      <c r="A33" s="103" t="s">
        <v>85</v>
      </c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63.2</v>
      </c>
      <c r="G33" s="79">
        <f t="shared" si="0"/>
        <v>351.89309576837417</v>
      </c>
      <c r="H33" s="66">
        <f>LARGE((C33,E33,G33),1)</f>
        <v>351.89309576837417</v>
      </c>
      <c r="I33" s="65">
        <v>17</v>
      </c>
    </row>
    <row r="34" spans="1:9" x14ac:dyDescent="0.15">
      <c r="A34" s="69" t="s">
        <v>81</v>
      </c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62.4</v>
      </c>
      <c r="G34" s="79">
        <f t="shared" si="0"/>
        <v>347.43875278396433</v>
      </c>
      <c r="H34" s="66">
        <f>LARGE((C34,E34,G34),1)</f>
        <v>347.43875278396433</v>
      </c>
      <c r="I34" s="65">
        <v>18</v>
      </c>
    </row>
    <row r="35" spans="1:9" x14ac:dyDescent="0.15">
      <c r="A35" s="85" t="s">
        <v>73</v>
      </c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60.6</v>
      </c>
      <c r="G35" s="79">
        <f t="shared" si="0"/>
        <v>337.41648106904233</v>
      </c>
      <c r="H35" s="66">
        <f>LARGE((C35,E35,G35),1)</f>
        <v>337.41648106904233</v>
      </c>
      <c r="I35" s="65">
        <v>19</v>
      </c>
    </row>
    <row r="36" spans="1:9" x14ac:dyDescent="0.15">
      <c r="A36" s="88" t="s">
        <v>67</v>
      </c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60</v>
      </c>
      <c r="G36" s="79">
        <f t="shared" si="0"/>
        <v>334.07572383073494</v>
      </c>
      <c r="H36" s="66">
        <f>LARGE((C36,E36,G36),1)</f>
        <v>334.07572383073494</v>
      </c>
      <c r="I36" s="65">
        <v>20</v>
      </c>
    </row>
    <row r="37" spans="1:9" x14ac:dyDescent="0.15">
      <c r="A37" s="104" t="s">
        <v>83</v>
      </c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58.8</v>
      </c>
      <c r="G37" s="79">
        <f t="shared" si="0"/>
        <v>327.39420935412028</v>
      </c>
      <c r="H37" s="66">
        <f>LARGE((C37,E37,G37),1)</f>
        <v>327.39420935412028</v>
      </c>
      <c r="I37" s="65">
        <v>21</v>
      </c>
    </row>
    <row r="38" spans="1:9" x14ac:dyDescent="0.15">
      <c r="A38" s="85" t="s">
        <v>84</v>
      </c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58.6</v>
      </c>
      <c r="G38" s="79">
        <f t="shared" si="0"/>
        <v>326.28062360801783</v>
      </c>
      <c r="H38" s="66">
        <f>LARGE((C38,E38,G38),1)</f>
        <v>326.28062360801783</v>
      </c>
      <c r="I38" s="65">
        <v>22</v>
      </c>
    </row>
    <row r="39" spans="1:9" x14ac:dyDescent="0.15">
      <c r="A39" s="73" t="s">
        <v>78</v>
      </c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58.2</v>
      </c>
      <c r="G39" s="79">
        <f t="shared" si="0"/>
        <v>324.05345211581295</v>
      </c>
      <c r="H39" s="66">
        <f>LARGE((C39,E39,G39),1)</f>
        <v>324.05345211581295</v>
      </c>
      <c r="I39" s="65">
        <v>23</v>
      </c>
    </row>
    <row r="40" spans="1:9" x14ac:dyDescent="0.15">
      <c r="A40" s="72" t="s">
        <v>80</v>
      </c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57.6</v>
      </c>
      <c r="G40" s="79">
        <f t="shared" si="0"/>
        <v>320.71269487750561</v>
      </c>
      <c r="H40" s="66">
        <f>LARGE((C40,E40,G40),1)</f>
        <v>320.71269487750561</v>
      </c>
      <c r="I40" s="65">
        <v>24</v>
      </c>
    </row>
    <row r="41" spans="1:9" x14ac:dyDescent="0.15">
      <c r="A41" s="69" t="s">
        <v>124</v>
      </c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57.2</v>
      </c>
      <c r="G41" s="79">
        <f t="shared" si="0"/>
        <v>318.48552338530067</v>
      </c>
      <c r="H41" s="66">
        <f>LARGE((C41,E41,G41),1)</f>
        <v>318.48552338530067</v>
      </c>
      <c r="I41" s="65">
        <v>25</v>
      </c>
    </row>
    <row r="42" spans="1:9" x14ac:dyDescent="0.15">
      <c r="A42" s="68" t="s">
        <v>87</v>
      </c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54.8</v>
      </c>
      <c r="G42" s="79">
        <f t="shared" si="0"/>
        <v>305.12249443207128</v>
      </c>
      <c r="H42" s="66">
        <f>LARGE((C42,E42,G42),1)</f>
        <v>305.12249443207128</v>
      </c>
      <c r="I42" s="65">
        <v>26</v>
      </c>
    </row>
    <row r="43" spans="1:9" x14ac:dyDescent="0.15">
      <c r="A43" s="69" t="s">
        <v>125</v>
      </c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53.8</v>
      </c>
      <c r="G43" s="79">
        <f t="shared" si="0"/>
        <v>299.554565701559</v>
      </c>
      <c r="H43" s="66">
        <f>LARGE((C43,E43,G43),1)</f>
        <v>299.554565701559</v>
      </c>
      <c r="I43" s="65">
        <v>27</v>
      </c>
    </row>
    <row r="44" spans="1:9" x14ac:dyDescent="0.15">
      <c r="A44" s="69" t="s">
        <v>127</v>
      </c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49.8</v>
      </c>
      <c r="G44" s="79">
        <f t="shared" si="0"/>
        <v>277.28285077951006</v>
      </c>
      <c r="H44" s="66">
        <f>LARGE((C44,E44,G44),1)</f>
        <v>277.28285077951006</v>
      </c>
      <c r="I44" s="65">
        <v>28</v>
      </c>
    </row>
    <row r="45" spans="1:9" x14ac:dyDescent="0.15">
      <c r="A45" s="69" t="s">
        <v>98</v>
      </c>
      <c r="B45" s="78">
        <v>0</v>
      </c>
      <c r="C45" s="79">
        <f t="shared" si="0"/>
        <v>0</v>
      </c>
      <c r="D45" s="78">
        <v>0</v>
      </c>
      <c r="E45" s="79">
        <f t="shared" si="0"/>
        <v>0</v>
      </c>
      <c r="F45" s="78">
        <v>49</v>
      </c>
      <c r="G45" s="79">
        <f t="shared" si="0"/>
        <v>272.82850779510022</v>
      </c>
      <c r="H45" s="66">
        <f>LARGE((C45,E45,G45),1)</f>
        <v>272.82850779510022</v>
      </c>
      <c r="I45" s="65">
        <v>29</v>
      </c>
    </row>
    <row r="46" spans="1:9" x14ac:dyDescent="0.15">
      <c r="A46" s="69" t="s">
        <v>92</v>
      </c>
      <c r="B46" s="78">
        <v>0</v>
      </c>
      <c r="C46" s="79">
        <f t="shared" si="0"/>
        <v>0</v>
      </c>
      <c r="D46" s="78">
        <v>0</v>
      </c>
      <c r="E46" s="79">
        <f t="shared" si="0"/>
        <v>0</v>
      </c>
      <c r="F46" s="78">
        <v>46.4</v>
      </c>
      <c r="G46" s="79">
        <f t="shared" si="0"/>
        <v>258.35189309576839</v>
      </c>
      <c r="H46" s="66">
        <f>LARGE((C46,E46,G46),1)</f>
        <v>258.35189309576839</v>
      </c>
      <c r="I46" s="65">
        <v>30</v>
      </c>
    </row>
    <row r="47" spans="1:9" x14ac:dyDescent="0.15">
      <c r="A47" s="103" t="s">
        <v>90</v>
      </c>
      <c r="B47" s="78">
        <v>0</v>
      </c>
      <c r="C47" s="79">
        <f t="shared" si="0"/>
        <v>0</v>
      </c>
      <c r="D47" s="78">
        <v>0</v>
      </c>
      <c r="E47" s="79">
        <f t="shared" si="0"/>
        <v>0</v>
      </c>
      <c r="F47" s="78">
        <v>45.6</v>
      </c>
      <c r="G47" s="79">
        <f t="shared" si="0"/>
        <v>253.89755011135861</v>
      </c>
      <c r="H47" s="66">
        <f>LARGE((C47,E47,G47),1)</f>
        <v>253.89755011135861</v>
      </c>
      <c r="I47" s="65">
        <v>31</v>
      </c>
    </row>
    <row r="48" spans="1:9" x14ac:dyDescent="0.15">
      <c r="A48" s="69" t="s">
        <v>128</v>
      </c>
      <c r="B48" s="78">
        <v>0</v>
      </c>
      <c r="C48" s="79">
        <f t="shared" si="0"/>
        <v>0</v>
      </c>
      <c r="D48" s="78">
        <v>0</v>
      </c>
      <c r="E48" s="79">
        <f t="shared" si="0"/>
        <v>0</v>
      </c>
      <c r="F48" s="78">
        <v>44.8</v>
      </c>
      <c r="G48" s="79">
        <f t="shared" si="0"/>
        <v>249.44320712694875</v>
      </c>
      <c r="H48" s="66">
        <f>LARGE((C48,E48,G48),1)</f>
        <v>249.44320712694875</v>
      </c>
      <c r="I48" s="65">
        <v>32</v>
      </c>
    </row>
    <row r="49" spans="1:9" x14ac:dyDescent="0.15">
      <c r="A49" s="69" t="s">
        <v>129</v>
      </c>
      <c r="B49" s="78">
        <v>0</v>
      </c>
      <c r="C49" s="79">
        <f t="shared" si="0"/>
        <v>0</v>
      </c>
      <c r="D49" s="78">
        <v>0</v>
      </c>
      <c r="E49" s="79">
        <f t="shared" si="0"/>
        <v>0</v>
      </c>
      <c r="F49" s="78">
        <v>43.4</v>
      </c>
      <c r="G49" s="79">
        <f t="shared" si="0"/>
        <v>241.64810690423164</v>
      </c>
      <c r="H49" s="66">
        <f>LARGE((C49,E49,G49),1)</f>
        <v>241.64810690423164</v>
      </c>
      <c r="I49" s="65">
        <v>33</v>
      </c>
    </row>
    <row r="50" spans="1:9" x14ac:dyDescent="0.15">
      <c r="A50" s="72" t="s">
        <v>82</v>
      </c>
      <c r="B50" s="78">
        <v>0</v>
      </c>
      <c r="C50" s="79">
        <f t="shared" si="0"/>
        <v>0</v>
      </c>
      <c r="D50" s="78">
        <v>0</v>
      </c>
      <c r="E50" s="79">
        <f t="shared" si="0"/>
        <v>0</v>
      </c>
      <c r="F50" s="78">
        <v>42.2</v>
      </c>
      <c r="G50" s="79">
        <f t="shared" si="0"/>
        <v>234.96659242761694</v>
      </c>
      <c r="H50" s="66">
        <f>LARGE((C50,E50,G50),1)</f>
        <v>234.96659242761694</v>
      </c>
      <c r="I50" s="65">
        <v>34</v>
      </c>
    </row>
    <row r="51" spans="1:9" x14ac:dyDescent="0.15">
      <c r="A51" s="69" t="s">
        <v>130</v>
      </c>
      <c r="B51" s="78">
        <v>0</v>
      </c>
      <c r="C51" s="79">
        <f t="shared" si="0"/>
        <v>0</v>
      </c>
      <c r="D51" s="78">
        <v>0</v>
      </c>
      <c r="E51" s="79">
        <f t="shared" si="0"/>
        <v>0</v>
      </c>
      <c r="F51" s="78">
        <v>41</v>
      </c>
      <c r="G51" s="79">
        <f t="shared" si="0"/>
        <v>228.28507795100222</v>
      </c>
      <c r="H51" s="66">
        <f>LARGE((C51,E51,G51),1)</f>
        <v>228.28507795100222</v>
      </c>
      <c r="I51" s="65">
        <v>35</v>
      </c>
    </row>
    <row r="52" spans="1:9" x14ac:dyDescent="0.15">
      <c r="A52" s="68" t="s">
        <v>94</v>
      </c>
      <c r="B52" s="78">
        <v>0</v>
      </c>
      <c r="C52" s="79">
        <f t="shared" si="0"/>
        <v>0</v>
      </c>
      <c r="D52" s="78">
        <v>0</v>
      </c>
      <c r="E52" s="79">
        <f t="shared" si="0"/>
        <v>0</v>
      </c>
      <c r="F52" s="78">
        <v>40.799999999999997</v>
      </c>
      <c r="G52" s="79">
        <f t="shared" si="0"/>
        <v>227.17149220489978</v>
      </c>
      <c r="H52" s="66">
        <f>LARGE((C52,E52,G52),1)</f>
        <v>227.17149220489978</v>
      </c>
      <c r="I52" s="65">
        <v>36</v>
      </c>
    </row>
    <row r="53" spans="1:9" x14ac:dyDescent="0.15">
      <c r="A53" s="69" t="s">
        <v>132</v>
      </c>
      <c r="B53" s="78">
        <v>0</v>
      </c>
      <c r="C53" s="79">
        <f t="shared" si="0"/>
        <v>0</v>
      </c>
      <c r="D53" s="78">
        <v>0</v>
      </c>
      <c r="E53" s="79">
        <f t="shared" si="0"/>
        <v>0</v>
      </c>
      <c r="F53" s="78">
        <v>38.799999999999997</v>
      </c>
      <c r="G53" s="79">
        <f t="shared" si="0"/>
        <v>216.03563474387528</v>
      </c>
      <c r="H53" s="66">
        <f>LARGE((C53,E53,G53),1)</f>
        <v>216.03563474387528</v>
      </c>
      <c r="I53" s="65">
        <v>37</v>
      </c>
    </row>
    <row r="54" spans="1:9" x14ac:dyDescent="0.15">
      <c r="A54" s="69" t="s">
        <v>134</v>
      </c>
      <c r="B54" s="78">
        <v>0</v>
      </c>
      <c r="C54" s="79">
        <f t="shared" si="0"/>
        <v>0</v>
      </c>
      <c r="D54" s="78">
        <v>0</v>
      </c>
      <c r="E54" s="79">
        <f t="shared" si="0"/>
        <v>0</v>
      </c>
      <c r="F54" s="78">
        <v>38.4</v>
      </c>
      <c r="G54" s="79">
        <f t="shared" si="0"/>
        <v>213.80846325167039</v>
      </c>
      <c r="H54" s="66">
        <f>LARGE((C54,E54,G54),1)</f>
        <v>213.80846325167039</v>
      </c>
      <c r="I54" s="65">
        <v>38</v>
      </c>
    </row>
    <row r="55" spans="1:9" x14ac:dyDescent="0.15">
      <c r="A55" s="69" t="s">
        <v>135</v>
      </c>
      <c r="B55" s="78">
        <v>0</v>
      </c>
      <c r="C55" s="79">
        <f t="shared" si="0"/>
        <v>0</v>
      </c>
      <c r="D55" s="78">
        <v>0</v>
      </c>
      <c r="E55" s="79">
        <f t="shared" si="0"/>
        <v>0</v>
      </c>
      <c r="F55" s="78">
        <v>38.200000000000003</v>
      </c>
      <c r="G55" s="79">
        <f t="shared" si="0"/>
        <v>212.69487750556794</v>
      </c>
      <c r="H55" s="66">
        <f>LARGE((C55,E55,G55),1)</f>
        <v>212.69487750556794</v>
      </c>
      <c r="I55" s="65">
        <v>39</v>
      </c>
    </row>
    <row r="56" spans="1:9" x14ac:dyDescent="0.15">
      <c r="A56" s="70" t="s">
        <v>136</v>
      </c>
      <c r="B56" s="78">
        <v>0</v>
      </c>
      <c r="C56" s="79">
        <f t="shared" si="0"/>
        <v>0</v>
      </c>
      <c r="D56" s="78">
        <v>0</v>
      </c>
      <c r="E56" s="79">
        <f t="shared" si="0"/>
        <v>0</v>
      </c>
      <c r="F56" s="78">
        <v>38</v>
      </c>
      <c r="G56" s="79">
        <f t="shared" si="0"/>
        <v>211.5812917594655</v>
      </c>
      <c r="H56" s="66">
        <f>LARGE((C56,E56,G56),1)</f>
        <v>211.5812917594655</v>
      </c>
      <c r="I56" s="65">
        <v>40</v>
      </c>
    </row>
    <row r="57" spans="1:9" x14ac:dyDescent="0.15">
      <c r="A57" s="70" t="s">
        <v>93</v>
      </c>
      <c r="B57" s="78">
        <v>0</v>
      </c>
      <c r="C57" s="79">
        <f t="shared" si="0"/>
        <v>0</v>
      </c>
      <c r="D57" s="78">
        <v>0</v>
      </c>
      <c r="E57" s="79">
        <f t="shared" si="0"/>
        <v>0</v>
      </c>
      <c r="F57" s="78">
        <v>37.799999999999997</v>
      </c>
      <c r="G57" s="79">
        <f t="shared" si="0"/>
        <v>210.467706013363</v>
      </c>
      <c r="H57" s="66">
        <f>LARGE((C57,E57,G57),1)</f>
        <v>210.467706013363</v>
      </c>
      <c r="I57" s="65">
        <v>41</v>
      </c>
    </row>
    <row r="58" spans="1:9" x14ac:dyDescent="0.15">
      <c r="A58" s="73" t="s">
        <v>137</v>
      </c>
      <c r="B58" s="78">
        <v>0</v>
      </c>
      <c r="C58" s="79">
        <f>B58/B$15*1000*B$14</f>
        <v>0</v>
      </c>
      <c r="D58" s="78">
        <v>0</v>
      </c>
      <c r="E58" s="79">
        <f>D58/D$15*1000*D$14</f>
        <v>0</v>
      </c>
      <c r="F58" s="78">
        <v>37</v>
      </c>
      <c r="G58" s="79">
        <f>F58/F$15*1000*F$14</f>
        <v>206.01336302895322</v>
      </c>
      <c r="H58" s="66">
        <f>LARGE((C58,E58,G58),1)</f>
        <v>206.01336302895322</v>
      </c>
      <c r="I58" s="65">
        <v>42</v>
      </c>
    </row>
    <row r="59" spans="1:9" x14ac:dyDescent="0.15">
      <c r="A59" s="69" t="s">
        <v>138</v>
      </c>
      <c r="B59" s="78">
        <v>0</v>
      </c>
      <c r="C59" s="79">
        <f t="shared" ref="C59:C69" si="1">B59/B$15*1000*B$14</f>
        <v>0</v>
      </c>
      <c r="D59" s="78">
        <v>0</v>
      </c>
      <c r="E59" s="79">
        <f t="shared" ref="E59:E69" si="2">D59/D$15*1000*D$14</f>
        <v>0</v>
      </c>
      <c r="F59" s="78">
        <v>36.200000000000003</v>
      </c>
      <c r="G59" s="79">
        <f t="shared" ref="G59:G69" si="3">F59/F$15*1000*F$14</f>
        <v>201.55902004454344</v>
      </c>
      <c r="H59" s="66">
        <f>LARGE((C59,E59,G59),1)</f>
        <v>201.55902004454344</v>
      </c>
      <c r="I59" s="65">
        <v>43</v>
      </c>
    </row>
    <row r="60" spans="1:9" x14ac:dyDescent="0.15">
      <c r="A60" s="69" t="s">
        <v>139</v>
      </c>
      <c r="B60" s="78">
        <v>0</v>
      </c>
      <c r="C60" s="79">
        <f t="shared" si="1"/>
        <v>0</v>
      </c>
      <c r="D60" s="78">
        <v>0</v>
      </c>
      <c r="E60" s="79">
        <f t="shared" si="2"/>
        <v>0</v>
      </c>
      <c r="F60" s="78">
        <v>33.4</v>
      </c>
      <c r="G60" s="79">
        <f t="shared" si="3"/>
        <v>185.96881959910914</v>
      </c>
      <c r="H60" s="66">
        <f>LARGE((C60,E60,G60),1)</f>
        <v>185.96881959910914</v>
      </c>
      <c r="I60" s="65">
        <v>44</v>
      </c>
    </row>
    <row r="61" spans="1:9" x14ac:dyDescent="0.15">
      <c r="A61" s="76" t="s">
        <v>77</v>
      </c>
      <c r="B61" s="78">
        <v>0</v>
      </c>
      <c r="C61" s="79">
        <f t="shared" si="1"/>
        <v>0</v>
      </c>
      <c r="D61" s="78">
        <v>0</v>
      </c>
      <c r="E61" s="79">
        <f t="shared" si="2"/>
        <v>0</v>
      </c>
      <c r="F61" s="78">
        <v>33</v>
      </c>
      <c r="G61" s="79">
        <f t="shared" si="3"/>
        <v>183.74164810690425</v>
      </c>
      <c r="H61" s="66">
        <f>LARGE((C61,E61,G61),1)</f>
        <v>183.74164810690425</v>
      </c>
      <c r="I61" s="65">
        <v>45</v>
      </c>
    </row>
    <row r="62" spans="1:9" x14ac:dyDescent="0.15">
      <c r="A62" s="69" t="s">
        <v>140</v>
      </c>
      <c r="B62" s="78">
        <v>0</v>
      </c>
      <c r="C62" s="79">
        <f t="shared" si="1"/>
        <v>0</v>
      </c>
      <c r="D62" s="78">
        <v>0</v>
      </c>
      <c r="E62" s="79">
        <f t="shared" si="2"/>
        <v>0</v>
      </c>
      <c r="F62" s="78">
        <v>30.8</v>
      </c>
      <c r="G62" s="79">
        <f t="shared" si="3"/>
        <v>171.49220489977728</v>
      </c>
      <c r="H62" s="66">
        <f>LARGE((C62,E62,G62),1)</f>
        <v>171.49220489977728</v>
      </c>
      <c r="I62" s="65">
        <v>46</v>
      </c>
    </row>
    <row r="63" spans="1:9" x14ac:dyDescent="0.15">
      <c r="A63" s="69" t="s">
        <v>141</v>
      </c>
      <c r="B63" s="78">
        <v>0</v>
      </c>
      <c r="C63" s="79">
        <f t="shared" si="1"/>
        <v>0</v>
      </c>
      <c r="D63" s="78">
        <v>0</v>
      </c>
      <c r="E63" s="79">
        <f t="shared" si="2"/>
        <v>0</v>
      </c>
      <c r="F63" s="78">
        <v>27.8</v>
      </c>
      <c r="G63" s="79">
        <f t="shared" si="3"/>
        <v>154.78841870824053</v>
      </c>
      <c r="H63" s="66">
        <f>LARGE((C63,E63,G63),1)</f>
        <v>154.78841870824053</v>
      </c>
      <c r="I63" s="65">
        <v>47</v>
      </c>
    </row>
    <row r="64" spans="1:9" x14ac:dyDescent="0.15">
      <c r="A64" s="69" t="s">
        <v>142</v>
      </c>
      <c r="B64" s="78">
        <v>0</v>
      </c>
      <c r="C64" s="79">
        <f t="shared" si="1"/>
        <v>0</v>
      </c>
      <c r="D64" s="78">
        <v>0</v>
      </c>
      <c r="E64" s="79">
        <f t="shared" si="2"/>
        <v>0</v>
      </c>
      <c r="F64" s="78">
        <v>26.4</v>
      </c>
      <c r="G64" s="79">
        <f t="shared" si="3"/>
        <v>146.99331848552339</v>
      </c>
      <c r="H64" s="66">
        <f>LARGE((C64,E64,G64),1)</f>
        <v>146.99331848552339</v>
      </c>
      <c r="I64" s="65">
        <v>48</v>
      </c>
    </row>
    <row r="65" spans="1:9" x14ac:dyDescent="0.15">
      <c r="A65" s="69" t="s">
        <v>143</v>
      </c>
      <c r="B65" s="78">
        <v>0</v>
      </c>
      <c r="C65" s="79">
        <f t="shared" si="1"/>
        <v>0</v>
      </c>
      <c r="D65" s="78">
        <v>0</v>
      </c>
      <c r="E65" s="79">
        <f t="shared" si="2"/>
        <v>0</v>
      </c>
      <c r="F65" s="78">
        <v>21.8</v>
      </c>
      <c r="G65" s="79">
        <f t="shared" si="3"/>
        <v>121.38084632516704</v>
      </c>
      <c r="H65" s="66">
        <f>LARGE((C65,E65,G65),1)</f>
        <v>121.38084632516704</v>
      </c>
      <c r="I65" s="65">
        <v>49</v>
      </c>
    </row>
    <row r="66" spans="1:9" x14ac:dyDescent="0.15">
      <c r="A66" s="70" t="s">
        <v>144</v>
      </c>
      <c r="B66" s="78">
        <v>0</v>
      </c>
      <c r="C66" s="79">
        <f t="shared" si="1"/>
        <v>0</v>
      </c>
      <c r="D66" s="78">
        <v>0</v>
      </c>
      <c r="E66" s="79">
        <f t="shared" si="2"/>
        <v>0</v>
      </c>
      <c r="F66" s="78">
        <v>18.399999999999999</v>
      </c>
      <c r="G66" s="79">
        <f t="shared" si="3"/>
        <v>102.44988864142539</v>
      </c>
      <c r="H66" s="66">
        <f>LARGE((C66,E66,G66),1)</f>
        <v>102.44988864142539</v>
      </c>
      <c r="I66" s="65">
        <v>50</v>
      </c>
    </row>
    <row r="67" spans="1:9" x14ac:dyDescent="0.15">
      <c r="A67" s="69" t="s">
        <v>89</v>
      </c>
      <c r="B67" s="78">
        <v>0</v>
      </c>
      <c r="C67" s="79">
        <f t="shared" si="1"/>
        <v>0</v>
      </c>
      <c r="D67" s="78">
        <v>0</v>
      </c>
      <c r="E67" s="79">
        <f t="shared" si="2"/>
        <v>0</v>
      </c>
      <c r="F67" s="78">
        <v>15.2</v>
      </c>
      <c r="G67" s="79">
        <f t="shared" si="3"/>
        <v>84.63251670378618</v>
      </c>
      <c r="H67" s="66">
        <f>LARGE((C67,E67,G67),1)</f>
        <v>84.63251670378618</v>
      </c>
      <c r="I67" s="65">
        <v>51</v>
      </c>
    </row>
    <row r="68" spans="1:9" x14ac:dyDescent="0.15">
      <c r="A68" s="69" t="s">
        <v>145</v>
      </c>
      <c r="B68" s="78">
        <v>0</v>
      </c>
      <c r="C68" s="79">
        <f t="shared" si="1"/>
        <v>0</v>
      </c>
      <c r="D68" s="78">
        <v>0</v>
      </c>
      <c r="E68" s="79">
        <f t="shared" si="2"/>
        <v>0</v>
      </c>
      <c r="F68" s="78">
        <v>13.8</v>
      </c>
      <c r="G68" s="79">
        <f t="shared" si="3"/>
        <v>76.837416481069056</v>
      </c>
      <c r="H68" s="66">
        <f>LARGE((C68,E68,G68),1)</f>
        <v>76.837416481069056</v>
      </c>
      <c r="I68" s="65">
        <v>52</v>
      </c>
    </row>
    <row r="69" spans="1:9" x14ac:dyDescent="0.15">
      <c r="A69" s="69" t="s">
        <v>86</v>
      </c>
      <c r="B69" s="115">
        <v>0</v>
      </c>
      <c r="C69" s="116">
        <f t="shared" si="1"/>
        <v>0</v>
      </c>
      <c r="D69" s="115">
        <v>0</v>
      </c>
      <c r="E69" s="116">
        <f t="shared" si="2"/>
        <v>0</v>
      </c>
      <c r="F69" s="115">
        <v>11</v>
      </c>
      <c r="G69" s="116">
        <f t="shared" si="3"/>
        <v>61.247216035634743</v>
      </c>
      <c r="H69" s="117">
        <f>LARGE((C69,E69,G69),1)</f>
        <v>61.247216035634743</v>
      </c>
      <c r="I69" s="65">
        <v>53</v>
      </c>
    </row>
    <row r="70" spans="1:9" x14ac:dyDescent="0.15">
      <c r="C70"/>
    </row>
    <row r="71" spans="1:9" x14ac:dyDescent="0.15">
      <c r="C71"/>
    </row>
    <row r="72" spans="1:9" x14ac:dyDescent="0.15">
      <c r="C72"/>
    </row>
    <row r="73" spans="1:9" x14ac:dyDescent="0.15">
      <c r="C73"/>
    </row>
    <row r="74" spans="1:9" x14ac:dyDescent="0.15">
      <c r="C74"/>
    </row>
  </sheetData>
  <mergeCells count="5">
    <mergeCell ref="A1:A7"/>
    <mergeCell ref="B2:F2"/>
    <mergeCell ref="B4:F4"/>
    <mergeCell ref="B6:C6"/>
    <mergeCell ref="B10:C10"/>
  </mergeCells>
  <conditionalFormatting sqref="A57">
    <cfRule type="duplicateValues" dxfId="570" priority="212"/>
  </conditionalFormatting>
  <conditionalFormatting sqref="A57">
    <cfRule type="duplicateValues" dxfId="569" priority="213"/>
  </conditionalFormatting>
  <conditionalFormatting sqref="A50">
    <cfRule type="duplicateValues" dxfId="568" priority="105"/>
  </conditionalFormatting>
  <conditionalFormatting sqref="A51">
    <cfRule type="duplicateValues" dxfId="567" priority="103"/>
  </conditionalFormatting>
  <conditionalFormatting sqref="A29">
    <cfRule type="duplicateValues" dxfId="566" priority="56"/>
  </conditionalFormatting>
  <conditionalFormatting sqref="A20">
    <cfRule type="duplicateValues" dxfId="565" priority="38"/>
  </conditionalFormatting>
  <conditionalFormatting sqref="A17">
    <cfRule type="duplicateValues" dxfId="564" priority="32"/>
  </conditionalFormatting>
  <conditionalFormatting sqref="A19">
    <cfRule type="duplicateValues" dxfId="563" priority="214"/>
  </conditionalFormatting>
  <conditionalFormatting sqref="A22">
    <cfRule type="duplicateValues" dxfId="562" priority="34"/>
  </conditionalFormatting>
  <conditionalFormatting sqref="A23">
    <cfRule type="duplicateValues" dxfId="561" priority="215"/>
  </conditionalFormatting>
  <conditionalFormatting sqref="A25">
    <cfRule type="duplicateValues" dxfId="560" priority="36"/>
  </conditionalFormatting>
  <conditionalFormatting sqref="A26">
    <cfRule type="duplicateValues" dxfId="559" priority="216"/>
  </conditionalFormatting>
  <conditionalFormatting sqref="A27">
    <cfRule type="duplicateValues" dxfId="558" priority="217"/>
  </conditionalFormatting>
  <conditionalFormatting sqref="A28">
    <cfRule type="duplicateValues" dxfId="557" priority="218"/>
  </conditionalFormatting>
  <conditionalFormatting sqref="A18">
    <cfRule type="duplicateValues" dxfId="556" priority="169"/>
  </conditionalFormatting>
  <conditionalFormatting sqref="A24">
    <cfRule type="duplicateValues" dxfId="555" priority="157"/>
  </conditionalFormatting>
  <conditionalFormatting sqref="A31">
    <cfRule type="duplicateValues" dxfId="554" priority="143"/>
  </conditionalFormatting>
  <conditionalFormatting sqref="A31">
    <cfRule type="duplicateValues" dxfId="553" priority="144"/>
  </conditionalFormatting>
  <conditionalFormatting sqref="A31">
    <cfRule type="duplicateValues" dxfId="552" priority="142"/>
  </conditionalFormatting>
  <conditionalFormatting sqref="A32">
    <cfRule type="duplicateValues" dxfId="551" priority="140"/>
  </conditionalFormatting>
  <conditionalFormatting sqref="A32">
    <cfRule type="duplicateValues" dxfId="550" priority="141"/>
  </conditionalFormatting>
  <conditionalFormatting sqref="A33">
    <cfRule type="duplicateValues" dxfId="549" priority="138"/>
  </conditionalFormatting>
  <conditionalFormatting sqref="A33">
    <cfRule type="duplicateValues" dxfId="548" priority="139"/>
  </conditionalFormatting>
  <conditionalFormatting sqref="A33">
    <cfRule type="duplicateValues" dxfId="547" priority="136"/>
  </conditionalFormatting>
  <conditionalFormatting sqref="A33">
    <cfRule type="duplicateValues" dxfId="546" priority="137"/>
  </conditionalFormatting>
  <conditionalFormatting sqref="A33">
    <cfRule type="duplicateValues" dxfId="545" priority="135"/>
  </conditionalFormatting>
  <conditionalFormatting sqref="A34">
    <cfRule type="duplicateValues" dxfId="544" priority="133"/>
  </conditionalFormatting>
  <conditionalFormatting sqref="A34">
    <cfRule type="duplicateValues" dxfId="543" priority="134"/>
  </conditionalFormatting>
  <conditionalFormatting sqref="A36">
    <cfRule type="duplicateValues" dxfId="542" priority="132"/>
  </conditionalFormatting>
  <conditionalFormatting sqref="A37">
    <cfRule type="duplicateValues" dxfId="541" priority="130"/>
  </conditionalFormatting>
  <conditionalFormatting sqref="A37">
    <cfRule type="duplicateValues" dxfId="540" priority="131"/>
  </conditionalFormatting>
  <conditionalFormatting sqref="A38">
    <cfRule type="duplicateValues" dxfId="539" priority="128"/>
  </conditionalFormatting>
  <conditionalFormatting sqref="A38">
    <cfRule type="duplicateValues" dxfId="538" priority="129"/>
  </conditionalFormatting>
  <conditionalFormatting sqref="A39">
    <cfRule type="duplicateValues" dxfId="537" priority="126"/>
  </conditionalFormatting>
  <conditionalFormatting sqref="A39">
    <cfRule type="duplicateValues" dxfId="536" priority="127"/>
  </conditionalFormatting>
  <conditionalFormatting sqref="A40">
    <cfRule type="duplicateValues" dxfId="535" priority="124"/>
  </conditionalFormatting>
  <conditionalFormatting sqref="A40">
    <cfRule type="duplicateValues" dxfId="534" priority="125"/>
  </conditionalFormatting>
  <conditionalFormatting sqref="A41">
    <cfRule type="duplicateValues" dxfId="533" priority="122"/>
  </conditionalFormatting>
  <conditionalFormatting sqref="A41">
    <cfRule type="duplicateValues" dxfId="532" priority="123"/>
  </conditionalFormatting>
  <conditionalFormatting sqref="A42">
    <cfRule type="duplicateValues" dxfId="531" priority="120"/>
  </conditionalFormatting>
  <conditionalFormatting sqref="A42">
    <cfRule type="duplicateValues" dxfId="530" priority="121"/>
  </conditionalFormatting>
  <conditionalFormatting sqref="A43">
    <cfRule type="duplicateValues" dxfId="529" priority="118"/>
  </conditionalFormatting>
  <conditionalFormatting sqref="A43">
    <cfRule type="duplicateValues" dxfId="528" priority="119"/>
  </conditionalFormatting>
  <conditionalFormatting sqref="A44">
    <cfRule type="duplicateValues" dxfId="527" priority="116"/>
  </conditionalFormatting>
  <conditionalFormatting sqref="A44">
    <cfRule type="duplicateValues" dxfId="526" priority="117"/>
  </conditionalFormatting>
  <conditionalFormatting sqref="A45">
    <cfRule type="duplicateValues" dxfId="525" priority="114"/>
  </conditionalFormatting>
  <conditionalFormatting sqref="A45">
    <cfRule type="duplicateValues" dxfId="524" priority="115"/>
  </conditionalFormatting>
  <conditionalFormatting sqref="A46">
    <cfRule type="duplicateValues" dxfId="523" priority="112"/>
  </conditionalFormatting>
  <conditionalFormatting sqref="A46">
    <cfRule type="duplicateValues" dxfId="522" priority="113"/>
  </conditionalFormatting>
  <conditionalFormatting sqref="A47">
    <cfRule type="duplicateValues" dxfId="521" priority="110"/>
  </conditionalFormatting>
  <conditionalFormatting sqref="A47">
    <cfRule type="duplicateValues" dxfId="520" priority="111"/>
  </conditionalFormatting>
  <conditionalFormatting sqref="A48">
    <cfRule type="duplicateValues" dxfId="519" priority="108"/>
  </conditionalFormatting>
  <conditionalFormatting sqref="A48">
    <cfRule type="duplicateValues" dxfId="518" priority="109"/>
  </conditionalFormatting>
  <conditionalFormatting sqref="A49">
    <cfRule type="duplicateValues" dxfId="517" priority="106"/>
  </conditionalFormatting>
  <conditionalFormatting sqref="A49">
    <cfRule type="duplicateValues" dxfId="516" priority="107"/>
  </conditionalFormatting>
  <conditionalFormatting sqref="A50">
    <cfRule type="duplicateValues" dxfId="515" priority="104"/>
  </conditionalFormatting>
  <conditionalFormatting sqref="A51">
    <cfRule type="duplicateValues" dxfId="514" priority="102"/>
  </conditionalFormatting>
  <conditionalFormatting sqref="A51">
    <cfRule type="duplicateValues" dxfId="513" priority="101"/>
  </conditionalFormatting>
  <conditionalFormatting sqref="A53">
    <cfRule type="duplicateValues" dxfId="512" priority="99"/>
  </conditionalFormatting>
  <conditionalFormatting sqref="A53">
    <cfRule type="duplicateValues" dxfId="511" priority="100"/>
  </conditionalFormatting>
  <conditionalFormatting sqref="A52">
    <cfRule type="duplicateValues" dxfId="510" priority="97"/>
  </conditionalFormatting>
  <conditionalFormatting sqref="A52">
    <cfRule type="duplicateValues" dxfId="509" priority="98"/>
  </conditionalFormatting>
  <conditionalFormatting sqref="A54">
    <cfRule type="duplicateValues" dxfId="508" priority="95"/>
  </conditionalFormatting>
  <conditionalFormatting sqref="A54">
    <cfRule type="duplicateValues" dxfId="507" priority="96"/>
  </conditionalFormatting>
  <conditionalFormatting sqref="A58">
    <cfRule type="duplicateValues" dxfId="506" priority="93"/>
  </conditionalFormatting>
  <conditionalFormatting sqref="A58">
    <cfRule type="duplicateValues" dxfId="505" priority="94"/>
  </conditionalFormatting>
  <conditionalFormatting sqref="A59">
    <cfRule type="duplicateValues" dxfId="504" priority="91"/>
  </conditionalFormatting>
  <conditionalFormatting sqref="A59">
    <cfRule type="duplicateValues" dxfId="503" priority="92"/>
  </conditionalFormatting>
  <conditionalFormatting sqref="A61">
    <cfRule type="duplicateValues" dxfId="502" priority="89"/>
  </conditionalFormatting>
  <conditionalFormatting sqref="A61">
    <cfRule type="duplicateValues" dxfId="501" priority="90"/>
  </conditionalFormatting>
  <conditionalFormatting sqref="A62">
    <cfRule type="duplicateValues" dxfId="500" priority="87"/>
  </conditionalFormatting>
  <conditionalFormatting sqref="A62">
    <cfRule type="duplicateValues" dxfId="499" priority="88"/>
  </conditionalFormatting>
  <conditionalFormatting sqref="A63">
    <cfRule type="duplicateValues" dxfId="498" priority="85"/>
  </conditionalFormatting>
  <conditionalFormatting sqref="A63">
    <cfRule type="duplicateValues" dxfId="497" priority="86"/>
  </conditionalFormatting>
  <conditionalFormatting sqref="A64">
    <cfRule type="duplicateValues" dxfId="496" priority="83"/>
  </conditionalFormatting>
  <conditionalFormatting sqref="A64">
    <cfRule type="duplicateValues" dxfId="495" priority="84"/>
  </conditionalFormatting>
  <conditionalFormatting sqref="A66">
    <cfRule type="duplicateValues" dxfId="494" priority="81"/>
  </conditionalFormatting>
  <conditionalFormatting sqref="A66">
    <cfRule type="duplicateValues" dxfId="493" priority="82"/>
  </conditionalFormatting>
  <conditionalFormatting sqref="A66">
    <cfRule type="duplicateValues" dxfId="492" priority="79"/>
  </conditionalFormatting>
  <conditionalFormatting sqref="A66">
    <cfRule type="duplicateValues" dxfId="491" priority="80"/>
  </conditionalFormatting>
  <conditionalFormatting sqref="A67">
    <cfRule type="duplicateValues" dxfId="490" priority="77"/>
  </conditionalFormatting>
  <conditionalFormatting sqref="A67">
    <cfRule type="duplicateValues" dxfId="489" priority="78"/>
  </conditionalFormatting>
  <conditionalFormatting sqref="A68">
    <cfRule type="duplicateValues" dxfId="488" priority="75"/>
  </conditionalFormatting>
  <conditionalFormatting sqref="A68">
    <cfRule type="duplicateValues" dxfId="487" priority="76"/>
  </conditionalFormatting>
  <conditionalFormatting sqref="A58">
    <cfRule type="duplicateValues" dxfId="486" priority="73"/>
  </conditionalFormatting>
  <conditionalFormatting sqref="A58">
    <cfRule type="duplicateValues" dxfId="485" priority="74"/>
  </conditionalFormatting>
  <conditionalFormatting sqref="A32">
    <cfRule type="duplicateValues" dxfId="484" priority="71"/>
  </conditionalFormatting>
  <conditionalFormatting sqref="A32">
    <cfRule type="duplicateValues" dxfId="483" priority="72"/>
  </conditionalFormatting>
  <conditionalFormatting sqref="A32">
    <cfRule type="duplicateValues" dxfId="482" priority="70"/>
  </conditionalFormatting>
  <conditionalFormatting sqref="A33">
    <cfRule type="duplicateValues" dxfId="481" priority="68"/>
  </conditionalFormatting>
  <conditionalFormatting sqref="A33">
    <cfRule type="duplicateValues" dxfId="480" priority="69"/>
  </conditionalFormatting>
  <conditionalFormatting sqref="A34">
    <cfRule type="duplicateValues" dxfId="479" priority="66"/>
  </conditionalFormatting>
  <conditionalFormatting sqref="A34">
    <cfRule type="duplicateValues" dxfId="478" priority="67"/>
  </conditionalFormatting>
  <conditionalFormatting sqref="A34">
    <cfRule type="duplicateValues" dxfId="477" priority="64"/>
  </conditionalFormatting>
  <conditionalFormatting sqref="A34">
    <cfRule type="duplicateValues" dxfId="476" priority="65"/>
  </conditionalFormatting>
  <conditionalFormatting sqref="A34">
    <cfRule type="duplicateValues" dxfId="475" priority="63"/>
  </conditionalFormatting>
  <conditionalFormatting sqref="A35">
    <cfRule type="duplicateValues" dxfId="474" priority="61"/>
  </conditionalFormatting>
  <conditionalFormatting sqref="A35">
    <cfRule type="duplicateValues" dxfId="473" priority="62"/>
  </conditionalFormatting>
  <conditionalFormatting sqref="A37">
    <cfRule type="duplicateValues" dxfId="472" priority="60"/>
  </conditionalFormatting>
  <conditionalFormatting sqref="A38">
    <cfRule type="duplicateValues" dxfId="471" priority="58"/>
  </conditionalFormatting>
  <conditionalFormatting sqref="A38">
    <cfRule type="duplicateValues" dxfId="470" priority="59"/>
  </conditionalFormatting>
  <conditionalFormatting sqref="A39">
    <cfRule type="duplicateValues" dxfId="469" priority="219"/>
  </conditionalFormatting>
  <conditionalFormatting sqref="A39">
    <cfRule type="duplicateValues" dxfId="468" priority="57"/>
  </conditionalFormatting>
  <conditionalFormatting sqref="A40">
    <cfRule type="duplicateValues" dxfId="467" priority="54"/>
  </conditionalFormatting>
  <conditionalFormatting sqref="A40">
    <cfRule type="duplicateValues" dxfId="466" priority="55"/>
  </conditionalFormatting>
  <conditionalFormatting sqref="A41">
    <cfRule type="duplicateValues" dxfId="465" priority="52"/>
  </conditionalFormatting>
  <conditionalFormatting sqref="A41">
    <cfRule type="duplicateValues" dxfId="464" priority="53"/>
  </conditionalFormatting>
  <conditionalFormatting sqref="A42">
    <cfRule type="duplicateValues" dxfId="463" priority="50"/>
  </conditionalFormatting>
  <conditionalFormatting sqref="A42">
    <cfRule type="duplicateValues" dxfId="462" priority="51"/>
  </conditionalFormatting>
  <conditionalFormatting sqref="A43">
    <cfRule type="duplicateValues" dxfId="461" priority="48"/>
  </conditionalFormatting>
  <conditionalFormatting sqref="A43">
    <cfRule type="duplicateValues" dxfId="460" priority="49"/>
  </conditionalFormatting>
  <conditionalFormatting sqref="A44">
    <cfRule type="duplicateValues" dxfId="459" priority="46"/>
  </conditionalFormatting>
  <conditionalFormatting sqref="A44">
    <cfRule type="duplicateValues" dxfId="458" priority="47"/>
  </conditionalFormatting>
  <conditionalFormatting sqref="A45">
    <cfRule type="duplicateValues" dxfId="457" priority="44"/>
  </conditionalFormatting>
  <conditionalFormatting sqref="A45">
    <cfRule type="duplicateValues" dxfId="456" priority="45"/>
  </conditionalFormatting>
  <conditionalFormatting sqref="A46">
    <cfRule type="duplicateValues" dxfId="455" priority="42"/>
  </conditionalFormatting>
  <conditionalFormatting sqref="A46">
    <cfRule type="duplicateValues" dxfId="454" priority="43"/>
  </conditionalFormatting>
  <conditionalFormatting sqref="A47">
    <cfRule type="duplicateValues" dxfId="453" priority="40"/>
  </conditionalFormatting>
  <conditionalFormatting sqref="A47">
    <cfRule type="duplicateValues" dxfId="452" priority="41"/>
  </conditionalFormatting>
  <conditionalFormatting sqref="A48">
    <cfRule type="duplicateValues" dxfId="451" priority="220"/>
  </conditionalFormatting>
  <conditionalFormatting sqref="A48">
    <cfRule type="duplicateValues" dxfId="450" priority="39"/>
  </conditionalFormatting>
  <conditionalFormatting sqref="A49">
    <cfRule type="duplicateValues" dxfId="449" priority="221"/>
  </conditionalFormatting>
  <conditionalFormatting sqref="A49">
    <cfRule type="duplicateValues" dxfId="448" priority="37"/>
  </conditionalFormatting>
  <conditionalFormatting sqref="A50">
    <cfRule type="duplicateValues" dxfId="447" priority="222"/>
  </conditionalFormatting>
  <conditionalFormatting sqref="A50">
    <cfRule type="duplicateValues" dxfId="446" priority="35"/>
  </conditionalFormatting>
  <conditionalFormatting sqref="A51">
    <cfRule type="duplicateValues" dxfId="445" priority="223"/>
  </conditionalFormatting>
  <conditionalFormatting sqref="A51">
    <cfRule type="duplicateValues" dxfId="444" priority="33"/>
  </conditionalFormatting>
  <conditionalFormatting sqref="A52">
    <cfRule type="duplicateValues" dxfId="443" priority="30"/>
  </conditionalFormatting>
  <conditionalFormatting sqref="A52">
    <cfRule type="duplicateValues" dxfId="442" priority="31"/>
  </conditionalFormatting>
  <conditionalFormatting sqref="A52">
    <cfRule type="duplicateValues" dxfId="441" priority="29"/>
  </conditionalFormatting>
  <conditionalFormatting sqref="A54">
    <cfRule type="duplicateValues" dxfId="440" priority="27"/>
  </conditionalFormatting>
  <conditionalFormatting sqref="A54">
    <cfRule type="duplicateValues" dxfId="439" priority="28"/>
  </conditionalFormatting>
  <conditionalFormatting sqref="A53">
    <cfRule type="duplicateValues" dxfId="438" priority="25"/>
  </conditionalFormatting>
  <conditionalFormatting sqref="A53">
    <cfRule type="duplicateValues" dxfId="437" priority="26"/>
  </conditionalFormatting>
  <conditionalFormatting sqref="A55">
    <cfRule type="duplicateValues" dxfId="436" priority="23"/>
  </conditionalFormatting>
  <conditionalFormatting sqref="A55">
    <cfRule type="duplicateValues" dxfId="435" priority="24"/>
  </conditionalFormatting>
  <conditionalFormatting sqref="A59">
    <cfRule type="duplicateValues" dxfId="434" priority="21"/>
  </conditionalFormatting>
  <conditionalFormatting sqref="A59">
    <cfRule type="duplicateValues" dxfId="433" priority="22"/>
  </conditionalFormatting>
  <conditionalFormatting sqref="A60">
    <cfRule type="duplicateValues" dxfId="432" priority="19"/>
  </conditionalFormatting>
  <conditionalFormatting sqref="A60">
    <cfRule type="duplicateValues" dxfId="431" priority="20"/>
  </conditionalFormatting>
  <conditionalFormatting sqref="A62">
    <cfRule type="duplicateValues" dxfId="430" priority="17"/>
  </conditionalFormatting>
  <conditionalFormatting sqref="A62">
    <cfRule type="duplicateValues" dxfId="429" priority="18"/>
  </conditionalFormatting>
  <conditionalFormatting sqref="A63">
    <cfRule type="duplicateValues" dxfId="428" priority="15"/>
  </conditionalFormatting>
  <conditionalFormatting sqref="A63">
    <cfRule type="duplicateValues" dxfId="427" priority="16"/>
  </conditionalFormatting>
  <conditionalFormatting sqref="A64">
    <cfRule type="duplicateValues" dxfId="426" priority="13"/>
  </conditionalFormatting>
  <conditionalFormatting sqref="A64">
    <cfRule type="duplicateValues" dxfId="425" priority="14"/>
  </conditionalFormatting>
  <conditionalFormatting sqref="A65">
    <cfRule type="duplicateValues" dxfId="424" priority="11"/>
  </conditionalFormatting>
  <conditionalFormatting sqref="A65">
    <cfRule type="duplicateValues" dxfId="423" priority="12"/>
  </conditionalFormatting>
  <conditionalFormatting sqref="A67">
    <cfRule type="duplicateValues" dxfId="422" priority="9"/>
  </conditionalFormatting>
  <conditionalFormatting sqref="A67">
    <cfRule type="duplicateValues" dxfId="421" priority="10"/>
  </conditionalFormatting>
  <conditionalFormatting sqref="A67">
    <cfRule type="duplicateValues" dxfId="420" priority="7"/>
  </conditionalFormatting>
  <conditionalFormatting sqref="A67">
    <cfRule type="duplicateValues" dxfId="419" priority="8"/>
  </conditionalFormatting>
  <conditionalFormatting sqref="A68">
    <cfRule type="duplicateValues" dxfId="418" priority="5"/>
  </conditionalFormatting>
  <conditionalFormatting sqref="A68">
    <cfRule type="duplicateValues" dxfId="417" priority="6"/>
  </conditionalFormatting>
  <conditionalFormatting sqref="A69">
    <cfRule type="duplicateValues" dxfId="416" priority="3"/>
  </conditionalFormatting>
  <conditionalFormatting sqref="A69">
    <cfRule type="duplicateValues" dxfId="415" priority="4"/>
  </conditionalFormatting>
  <conditionalFormatting sqref="A30">
    <cfRule type="duplicateValues" dxfId="414" priority="1"/>
  </conditionalFormatting>
  <conditionalFormatting sqref="A30">
    <cfRule type="duplicateValues" dxfId="413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2823-994C-4330-A07D-AC62BC2D9C3E}">
  <dimension ref="A1:I75"/>
  <sheetViews>
    <sheetView topLeftCell="A44" workbookViewId="0">
      <selection activeCell="A64" sqref="A64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89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89"/>
      <c r="B2" s="191" t="s">
        <v>41</v>
      </c>
      <c r="C2" s="191"/>
      <c r="D2" s="191"/>
      <c r="E2" s="191"/>
      <c r="F2" s="191"/>
      <c r="G2" s="82"/>
      <c r="H2" s="82"/>
      <c r="I2" s="43"/>
    </row>
    <row r="3" spans="1:9" x14ac:dyDescent="0.15">
      <c r="A3" s="189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89"/>
      <c r="B4" s="191" t="s">
        <v>34</v>
      </c>
      <c r="C4" s="191"/>
      <c r="D4" s="191"/>
      <c r="E4" s="191"/>
      <c r="F4" s="191"/>
      <c r="G4" s="82"/>
      <c r="H4" s="82"/>
      <c r="I4" s="43"/>
    </row>
    <row r="5" spans="1:9" x14ac:dyDescent="0.15">
      <c r="A5" s="189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89"/>
      <c r="B6" s="190"/>
      <c r="C6" s="190"/>
      <c r="D6" s="82"/>
      <c r="E6" s="82"/>
      <c r="F6" s="82"/>
      <c r="G6" s="82"/>
      <c r="H6" s="82"/>
      <c r="I6" s="43"/>
    </row>
    <row r="7" spans="1:9" x14ac:dyDescent="0.15">
      <c r="A7" s="189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112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113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92" t="s">
        <v>114</v>
      </c>
      <c r="C10" s="192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47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58">
        <v>1</v>
      </c>
      <c r="C15" s="59"/>
      <c r="D15" s="60">
        <v>1</v>
      </c>
      <c r="E15" s="59"/>
      <c r="F15" s="60">
        <v>92.2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48</v>
      </c>
    </row>
    <row r="17" spans="1:9" x14ac:dyDescent="0.15">
      <c r="A17" s="73" t="s">
        <v>57</v>
      </c>
      <c r="B17" s="77">
        <v>0</v>
      </c>
      <c r="C17" s="79">
        <f>B17/B$15*1000*B$14</f>
        <v>0</v>
      </c>
      <c r="D17" s="78">
        <v>0</v>
      </c>
      <c r="E17" s="79">
        <f>D17/D$15*1000*D$14</f>
        <v>0</v>
      </c>
      <c r="F17" s="78">
        <v>92.2</v>
      </c>
      <c r="G17" s="79">
        <f>F17/F$15*1000*F$14</f>
        <v>500</v>
      </c>
      <c r="H17" s="66">
        <f>LARGE((C17,E17,G17),1)</f>
        <v>500</v>
      </c>
      <c r="I17" s="65">
        <v>1</v>
      </c>
    </row>
    <row r="18" spans="1:9" x14ac:dyDescent="0.15">
      <c r="A18" s="88" t="s">
        <v>53</v>
      </c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86.4</v>
      </c>
      <c r="G18" s="79">
        <f>F18/F$15*1000*F$14</f>
        <v>468.54663774403468</v>
      </c>
      <c r="H18" s="66">
        <f>LARGE((C18,E18,G18),1)</f>
        <v>468.54663774403468</v>
      </c>
      <c r="I18" s="65">
        <v>2</v>
      </c>
    </row>
    <row r="19" spans="1:9" x14ac:dyDescent="0.15">
      <c r="A19" s="85" t="s">
        <v>71</v>
      </c>
      <c r="B19" s="77">
        <v>0</v>
      </c>
      <c r="C19" s="79">
        <f>B19/B$15*1000*B$14</f>
        <v>0</v>
      </c>
      <c r="D19" s="78">
        <v>0</v>
      </c>
      <c r="E19" s="79">
        <f t="shared" ref="C19:G57" si="0">D19/D$15*1000*D$14</f>
        <v>0</v>
      </c>
      <c r="F19" s="78">
        <v>84.6</v>
      </c>
      <c r="G19" s="79">
        <f t="shared" si="0"/>
        <v>458.78524945770062</v>
      </c>
      <c r="H19" s="66">
        <f>LARGE((C19,E19,G19),1)</f>
        <v>458.78524945770062</v>
      </c>
      <c r="I19" s="65">
        <v>3</v>
      </c>
    </row>
    <row r="20" spans="1:9" x14ac:dyDescent="0.15">
      <c r="A20" s="85" t="s">
        <v>60</v>
      </c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84.2</v>
      </c>
      <c r="G20" s="79">
        <f t="shared" si="0"/>
        <v>456.6160520607375</v>
      </c>
      <c r="H20" s="66">
        <f>LARGE((C20,E20,G20),1)</f>
        <v>456.6160520607375</v>
      </c>
      <c r="I20" s="65">
        <v>4</v>
      </c>
    </row>
    <row r="21" spans="1:9" x14ac:dyDescent="0.15">
      <c r="A21" s="76" t="s">
        <v>122</v>
      </c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82.2</v>
      </c>
      <c r="G21" s="79">
        <f t="shared" si="0"/>
        <v>445.77006507592193</v>
      </c>
      <c r="H21" s="66">
        <f>LARGE((C21,E21,G21),1)</f>
        <v>445.77006507592193</v>
      </c>
      <c r="I21" s="65">
        <v>5</v>
      </c>
    </row>
    <row r="22" spans="1:9" x14ac:dyDescent="0.15">
      <c r="A22" s="68" t="s">
        <v>62</v>
      </c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82</v>
      </c>
      <c r="G22" s="79">
        <f>F22/F$15*1000*F$14</f>
        <v>444.68546637744032</v>
      </c>
      <c r="H22" s="66">
        <f>LARGE((C22,E22,G22),1)</f>
        <v>444.68546637744032</v>
      </c>
      <c r="I22" s="65">
        <v>6</v>
      </c>
    </row>
    <row r="23" spans="1:9" x14ac:dyDescent="0.15">
      <c r="A23" s="85" t="s">
        <v>68</v>
      </c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78.599999999999994</v>
      </c>
      <c r="G23" s="79">
        <f t="shared" si="0"/>
        <v>426.2472885032538</v>
      </c>
      <c r="H23" s="66">
        <f>LARGE((C23,E23,G23),1)</f>
        <v>426.2472885032538</v>
      </c>
      <c r="I23" s="65">
        <v>7</v>
      </c>
    </row>
    <row r="24" spans="1:9" x14ac:dyDescent="0.15">
      <c r="A24" s="85" t="s">
        <v>80</v>
      </c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73.8</v>
      </c>
      <c r="G24" s="79">
        <f t="shared" si="0"/>
        <v>400.21691973969632</v>
      </c>
      <c r="H24" s="66">
        <f>LARGE((C24,E24,G24),1)</f>
        <v>400.21691973969632</v>
      </c>
      <c r="I24" s="65">
        <v>8</v>
      </c>
    </row>
    <row r="25" spans="1:9" x14ac:dyDescent="0.15">
      <c r="A25" s="69" t="s">
        <v>74</v>
      </c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73.2</v>
      </c>
      <c r="G25" s="79">
        <f t="shared" si="0"/>
        <v>396.96312364425165</v>
      </c>
      <c r="H25" s="66">
        <f>LARGE((C25,E25,G25),1)</f>
        <v>396.96312364425165</v>
      </c>
      <c r="I25" s="65">
        <v>9</v>
      </c>
    </row>
    <row r="26" spans="1:9" x14ac:dyDescent="0.15">
      <c r="A26" s="68" t="s">
        <v>56</v>
      </c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72.2</v>
      </c>
      <c r="G26" s="79">
        <f t="shared" si="0"/>
        <v>391.54013015184381</v>
      </c>
      <c r="H26" s="66">
        <f>LARGE((C26,E26,G26),1)</f>
        <v>391.54013015184381</v>
      </c>
      <c r="I26" s="65">
        <v>10</v>
      </c>
    </row>
    <row r="27" spans="1:9" x14ac:dyDescent="0.15">
      <c r="A27" s="70" t="s">
        <v>84</v>
      </c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70.599999999999994</v>
      </c>
      <c r="G27" s="79">
        <f t="shared" si="0"/>
        <v>382.8633405639913</v>
      </c>
      <c r="H27" s="66">
        <f>LARGE((C27,E27,G27),1)</f>
        <v>382.8633405639913</v>
      </c>
      <c r="I27" s="65">
        <v>11</v>
      </c>
    </row>
    <row r="28" spans="1:9" x14ac:dyDescent="0.15">
      <c r="A28" s="85" t="s">
        <v>70</v>
      </c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69.8</v>
      </c>
      <c r="G28" s="79">
        <f t="shared" si="0"/>
        <v>378.52494577006507</v>
      </c>
      <c r="H28" s="66">
        <f>LARGE((C28,E28,G28),1)</f>
        <v>378.52494577006507</v>
      </c>
      <c r="I28" s="65">
        <v>12</v>
      </c>
    </row>
    <row r="29" spans="1:9" x14ac:dyDescent="0.15">
      <c r="A29" s="76" t="s">
        <v>72</v>
      </c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69.400000000000006</v>
      </c>
      <c r="G29" s="79">
        <f t="shared" si="0"/>
        <v>376.35574837310196</v>
      </c>
      <c r="H29" s="66">
        <f>LARGE((C29,E29,G29),1)</f>
        <v>376.35574837310196</v>
      </c>
      <c r="I29" s="65">
        <v>13</v>
      </c>
    </row>
    <row r="30" spans="1:9" x14ac:dyDescent="0.15">
      <c r="A30" s="85" t="s">
        <v>123</v>
      </c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68</v>
      </c>
      <c r="G30" s="79">
        <f t="shared" si="0"/>
        <v>368.76355748373101</v>
      </c>
      <c r="H30" s="66">
        <f>LARGE((C30,E30,G30),1)</f>
        <v>368.76355748373101</v>
      </c>
      <c r="I30" s="65">
        <v>14</v>
      </c>
    </row>
    <row r="31" spans="1:9" x14ac:dyDescent="0.15">
      <c r="A31" s="69" t="s">
        <v>69</v>
      </c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67.2</v>
      </c>
      <c r="G31" s="79">
        <f t="shared" si="0"/>
        <v>364.42516268980478</v>
      </c>
      <c r="H31" s="66">
        <f>LARGE((C31,E31,G31),1)</f>
        <v>364.42516268980478</v>
      </c>
      <c r="I31" s="65">
        <v>15</v>
      </c>
    </row>
    <row r="32" spans="1:9" x14ac:dyDescent="0.15">
      <c r="A32" s="69" t="s">
        <v>87</v>
      </c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66.400000000000006</v>
      </c>
      <c r="G32" s="79">
        <f t="shared" si="0"/>
        <v>360.08676789587855</v>
      </c>
      <c r="H32" s="66">
        <f>LARGE((C32,E32,G32),1)</f>
        <v>360.08676789587855</v>
      </c>
      <c r="I32" s="65">
        <v>16</v>
      </c>
    </row>
    <row r="33" spans="1:9" x14ac:dyDescent="0.15">
      <c r="A33" s="71" t="s">
        <v>67</v>
      </c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66</v>
      </c>
      <c r="G33" s="79">
        <f t="shared" si="0"/>
        <v>357.91757049891538</v>
      </c>
      <c r="H33" s="66">
        <f>LARGE((C33,E33,G33),1)</f>
        <v>357.91757049891538</v>
      </c>
      <c r="I33" s="65">
        <v>17</v>
      </c>
    </row>
    <row r="34" spans="1:9" x14ac:dyDescent="0.15">
      <c r="A34" s="69" t="s">
        <v>125</v>
      </c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65.599999999999994</v>
      </c>
      <c r="G34" s="79">
        <f t="shared" si="0"/>
        <v>355.74837310195221</v>
      </c>
      <c r="H34" s="66">
        <f>LARGE((C34,E34,G34),1)</f>
        <v>355.74837310195221</v>
      </c>
      <c r="I34" s="65">
        <v>18</v>
      </c>
    </row>
    <row r="35" spans="1:9" x14ac:dyDescent="0.15">
      <c r="A35" s="69" t="s">
        <v>73</v>
      </c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65.599999999999994</v>
      </c>
      <c r="G35" s="79">
        <f t="shared" si="0"/>
        <v>355.74837310195221</v>
      </c>
      <c r="H35" s="66">
        <f>LARGE((C35,E35,G35),1)</f>
        <v>355.74837310195221</v>
      </c>
      <c r="I35" s="65">
        <v>19</v>
      </c>
    </row>
    <row r="36" spans="1:9" x14ac:dyDescent="0.15">
      <c r="A36" s="69" t="s">
        <v>92</v>
      </c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65</v>
      </c>
      <c r="G36" s="79">
        <f t="shared" si="0"/>
        <v>352.4945770065076</v>
      </c>
      <c r="H36" s="66">
        <f>LARGE((C36,E36,G36),1)</f>
        <v>352.4945770065076</v>
      </c>
      <c r="I36" s="65">
        <v>20</v>
      </c>
    </row>
    <row r="37" spans="1:9" x14ac:dyDescent="0.15">
      <c r="A37" s="69" t="s">
        <v>77</v>
      </c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63.8</v>
      </c>
      <c r="G37" s="79">
        <f t="shared" si="0"/>
        <v>345.9869848156182</v>
      </c>
      <c r="H37" s="66">
        <f>LARGE((C37,E37,G37),1)</f>
        <v>345.9869848156182</v>
      </c>
      <c r="I37" s="65">
        <v>21</v>
      </c>
    </row>
    <row r="38" spans="1:9" x14ac:dyDescent="0.15">
      <c r="A38" s="70" t="s">
        <v>81</v>
      </c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63</v>
      </c>
      <c r="G38" s="79">
        <f t="shared" si="0"/>
        <v>341.64859002169197</v>
      </c>
      <c r="H38" s="66">
        <f>LARGE((C38,E38,G38),1)</f>
        <v>341.64859002169197</v>
      </c>
      <c r="I38" s="65">
        <v>22</v>
      </c>
    </row>
    <row r="39" spans="1:9" x14ac:dyDescent="0.15">
      <c r="A39" s="70" t="s">
        <v>79</v>
      </c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62.8</v>
      </c>
      <c r="G39" s="79">
        <f t="shared" si="0"/>
        <v>340.56399132321042</v>
      </c>
      <c r="H39" s="66">
        <f>LARGE((C39,E39,G39),1)</f>
        <v>340.56399132321042</v>
      </c>
      <c r="I39" s="65">
        <v>23</v>
      </c>
    </row>
    <row r="40" spans="1:9" x14ac:dyDescent="0.15">
      <c r="A40" s="70" t="s">
        <v>135</v>
      </c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62</v>
      </c>
      <c r="G40" s="79">
        <f t="shared" si="0"/>
        <v>336.22559652928413</v>
      </c>
      <c r="H40" s="66">
        <f>LARGE((C40,E40,G40),1)</f>
        <v>336.22559652928413</v>
      </c>
      <c r="I40" s="65">
        <v>24</v>
      </c>
    </row>
    <row r="41" spans="1:9" x14ac:dyDescent="0.15">
      <c r="A41" s="69" t="s">
        <v>75</v>
      </c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60.2</v>
      </c>
      <c r="G41" s="79">
        <f t="shared" si="0"/>
        <v>326.46420824295012</v>
      </c>
      <c r="H41" s="66">
        <f>LARGE((C41,E41,G41),1)</f>
        <v>326.46420824295012</v>
      </c>
      <c r="I41" s="65">
        <v>25</v>
      </c>
    </row>
    <row r="42" spans="1:9" x14ac:dyDescent="0.15">
      <c r="A42" s="76" t="s">
        <v>83</v>
      </c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59.8</v>
      </c>
      <c r="G42" s="79">
        <f t="shared" si="0"/>
        <v>324.29501084598695</v>
      </c>
      <c r="H42" s="66">
        <f>LARGE((C42,E42,G42),1)</f>
        <v>324.29501084598695</v>
      </c>
      <c r="I42" s="65">
        <v>26</v>
      </c>
    </row>
    <row r="43" spans="1:9" x14ac:dyDescent="0.15">
      <c r="A43" s="69" t="s">
        <v>78</v>
      </c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57</v>
      </c>
      <c r="G43" s="79">
        <f t="shared" si="0"/>
        <v>309.1106290672451</v>
      </c>
      <c r="H43" s="66">
        <f>LARGE((C43,E43,G43),1)</f>
        <v>309.1106290672451</v>
      </c>
      <c r="I43" s="65">
        <v>27</v>
      </c>
    </row>
    <row r="44" spans="1:9" x14ac:dyDescent="0.15">
      <c r="A44" s="69" t="s">
        <v>86</v>
      </c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54.2</v>
      </c>
      <c r="G44" s="79">
        <f t="shared" si="0"/>
        <v>293.92624728850325</v>
      </c>
      <c r="H44" s="66">
        <f>LARGE((C44,E44,G44),1)</f>
        <v>293.92624728850325</v>
      </c>
      <c r="I44" s="65">
        <v>28</v>
      </c>
    </row>
    <row r="45" spans="1:9" x14ac:dyDescent="0.15">
      <c r="A45" s="70" t="s">
        <v>90</v>
      </c>
      <c r="B45" s="78">
        <v>0</v>
      </c>
      <c r="C45" s="79">
        <f t="shared" si="0"/>
        <v>0</v>
      </c>
      <c r="D45" s="78">
        <v>0</v>
      </c>
      <c r="E45" s="79">
        <f t="shared" si="0"/>
        <v>0</v>
      </c>
      <c r="F45" s="78">
        <v>53.2</v>
      </c>
      <c r="G45" s="79">
        <f t="shared" si="0"/>
        <v>288.50325379609541</v>
      </c>
      <c r="H45" s="66">
        <f>LARGE((C45,E45,G45),1)</f>
        <v>288.50325379609541</v>
      </c>
      <c r="I45" s="65">
        <v>29</v>
      </c>
    </row>
    <row r="46" spans="1:9" x14ac:dyDescent="0.15">
      <c r="A46" s="70" t="s">
        <v>82</v>
      </c>
      <c r="B46" s="78">
        <v>0</v>
      </c>
      <c r="C46" s="79">
        <f t="shared" si="0"/>
        <v>0</v>
      </c>
      <c r="D46" s="78">
        <v>0</v>
      </c>
      <c r="E46" s="79">
        <f t="shared" si="0"/>
        <v>0</v>
      </c>
      <c r="F46" s="78">
        <v>53</v>
      </c>
      <c r="G46" s="79">
        <f t="shared" si="0"/>
        <v>287.41865509761391</v>
      </c>
      <c r="H46" s="66">
        <f>LARGE((C46,E46,G46),1)</f>
        <v>287.41865509761391</v>
      </c>
      <c r="I46" s="65">
        <v>30</v>
      </c>
    </row>
    <row r="47" spans="1:9" x14ac:dyDescent="0.15">
      <c r="A47" s="69" t="s">
        <v>89</v>
      </c>
      <c r="B47" s="78">
        <v>0</v>
      </c>
      <c r="C47" s="79">
        <f t="shared" si="0"/>
        <v>0</v>
      </c>
      <c r="D47" s="78">
        <v>0</v>
      </c>
      <c r="E47" s="79">
        <f t="shared" si="0"/>
        <v>0</v>
      </c>
      <c r="F47" s="78">
        <v>51.8</v>
      </c>
      <c r="G47" s="79">
        <f t="shared" si="0"/>
        <v>280.91106290672445</v>
      </c>
      <c r="H47" s="66">
        <f>LARGE((C47,E47,G47),1)</f>
        <v>280.91106290672445</v>
      </c>
      <c r="I47" s="65">
        <v>31</v>
      </c>
    </row>
    <row r="48" spans="1:9" x14ac:dyDescent="0.15">
      <c r="A48" s="69" t="s">
        <v>98</v>
      </c>
      <c r="B48" s="78">
        <v>0</v>
      </c>
      <c r="C48" s="79">
        <f t="shared" si="0"/>
        <v>0</v>
      </c>
      <c r="D48" s="78">
        <v>0</v>
      </c>
      <c r="E48" s="79">
        <f t="shared" si="0"/>
        <v>0</v>
      </c>
      <c r="F48" s="78">
        <v>49.6</v>
      </c>
      <c r="G48" s="79">
        <f t="shared" si="0"/>
        <v>268.98047722342733</v>
      </c>
      <c r="H48" s="66">
        <f>LARGE((C48,E48,G48),1)</f>
        <v>268.98047722342733</v>
      </c>
      <c r="I48" s="65">
        <v>32</v>
      </c>
    </row>
    <row r="49" spans="1:9" x14ac:dyDescent="0.15">
      <c r="A49" s="69" t="s">
        <v>124</v>
      </c>
      <c r="B49" s="78">
        <v>0</v>
      </c>
      <c r="C49" s="79">
        <f t="shared" si="0"/>
        <v>0</v>
      </c>
      <c r="D49" s="78">
        <v>0</v>
      </c>
      <c r="E49" s="79">
        <f t="shared" si="0"/>
        <v>0</v>
      </c>
      <c r="F49" s="78">
        <v>49</v>
      </c>
      <c r="G49" s="79">
        <f t="shared" si="0"/>
        <v>265.72668112798266</v>
      </c>
      <c r="H49" s="66">
        <f>LARGE((C49,E49,G49),1)</f>
        <v>265.72668112798266</v>
      </c>
      <c r="I49" s="65">
        <v>33</v>
      </c>
    </row>
    <row r="50" spans="1:9" x14ac:dyDescent="0.15">
      <c r="A50" s="70" t="s">
        <v>137</v>
      </c>
      <c r="B50" s="78">
        <v>0</v>
      </c>
      <c r="C50" s="79">
        <f t="shared" si="0"/>
        <v>0</v>
      </c>
      <c r="D50" s="78">
        <v>0</v>
      </c>
      <c r="E50" s="79">
        <f t="shared" si="0"/>
        <v>0</v>
      </c>
      <c r="F50" s="78">
        <v>45.6</v>
      </c>
      <c r="G50" s="79">
        <f t="shared" si="0"/>
        <v>247.28850325379608</v>
      </c>
      <c r="H50" s="66">
        <f>LARGE((C50,E50,G50),1)</f>
        <v>247.28850325379608</v>
      </c>
      <c r="I50" s="65">
        <v>34</v>
      </c>
    </row>
    <row r="51" spans="1:9" x14ac:dyDescent="0.15">
      <c r="A51" s="70" t="s">
        <v>134</v>
      </c>
      <c r="B51" s="78">
        <v>0</v>
      </c>
      <c r="C51" s="79">
        <f t="shared" si="0"/>
        <v>0</v>
      </c>
      <c r="D51" s="78">
        <v>0</v>
      </c>
      <c r="E51" s="79">
        <f t="shared" si="0"/>
        <v>0</v>
      </c>
      <c r="F51" s="78">
        <v>41.6</v>
      </c>
      <c r="G51" s="79">
        <f t="shared" si="0"/>
        <v>225.59652928416486</v>
      </c>
      <c r="H51" s="66">
        <f>LARGE((C51,E51,G51),1)</f>
        <v>225.59652928416486</v>
      </c>
      <c r="I51" s="65">
        <v>35</v>
      </c>
    </row>
    <row r="52" spans="1:9" x14ac:dyDescent="0.15">
      <c r="A52" s="75" t="s">
        <v>128</v>
      </c>
      <c r="B52" s="78">
        <v>0</v>
      </c>
      <c r="C52" s="79">
        <f t="shared" si="0"/>
        <v>0</v>
      </c>
      <c r="D52" s="78">
        <v>0</v>
      </c>
      <c r="E52" s="79">
        <f t="shared" si="0"/>
        <v>0</v>
      </c>
      <c r="F52" s="78">
        <v>41</v>
      </c>
      <c r="G52" s="79">
        <f t="shared" si="0"/>
        <v>222.34273318872016</v>
      </c>
      <c r="H52" s="66">
        <f>LARGE((C52,E52,G52),1)</f>
        <v>222.34273318872016</v>
      </c>
      <c r="I52" s="65">
        <v>36</v>
      </c>
    </row>
    <row r="53" spans="1:9" x14ac:dyDescent="0.15">
      <c r="A53" s="72" t="s">
        <v>127</v>
      </c>
      <c r="B53" s="78">
        <v>0</v>
      </c>
      <c r="C53" s="79">
        <f t="shared" si="0"/>
        <v>0</v>
      </c>
      <c r="D53" s="78">
        <v>0</v>
      </c>
      <c r="E53" s="79">
        <f t="shared" si="0"/>
        <v>0</v>
      </c>
      <c r="F53" s="78">
        <v>39.200000000000003</v>
      </c>
      <c r="G53" s="79">
        <f t="shared" si="0"/>
        <v>212.58134490238612</v>
      </c>
      <c r="H53" s="66">
        <f>LARGE((C53,E53,G53),1)</f>
        <v>212.58134490238612</v>
      </c>
      <c r="I53" s="65">
        <v>37</v>
      </c>
    </row>
    <row r="54" spans="1:9" x14ac:dyDescent="0.15">
      <c r="A54" s="69" t="s">
        <v>139</v>
      </c>
      <c r="B54" s="78">
        <v>0</v>
      </c>
      <c r="C54" s="79">
        <f t="shared" si="0"/>
        <v>0</v>
      </c>
      <c r="D54" s="78">
        <v>0</v>
      </c>
      <c r="E54" s="79">
        <f t="shared" si="0"/>
        <v>0</v>
      </c>
      <c r="F54" s="78">
        <v>36.799999999999997</v>
      </c>
      <c r="G54" s="79">
        <f t="shared" si="0"/>
        <v>199.56616052060735</v>
      </c>
      <c r="H54" s="66">
        <f>LARGE((C54,E54,G54),1)</f>
        <v>199.56616052060735</v>
      </c>
      <c r="I54" s="65">
        <v>38</v>
      </c>
    </row>
    <row r="55" spans="1:9" x14ac:dyDescent="0.15">
      <c r="A55" s="70" t="s">
        <v>140</v>
      </c>
      <c r="B55" s="78">
        <v>0</v>
      </c>
      <c r="C55" s="79">
        <f t="shared" si="0"/>
        <v>0</v>
      </c>
      <c r="D55" s="78">
        <v>0</v>
      </c>
      <c r="E55" s="79">
        <f t="shared" si="0"/>
        <v>0</v>
      </c>
      <c r="F55" s="78">
        <v>36.200000000000003</v>
      </c>
      <c r="G55" s="79">
        <f t="shared" si="0"/>
        <v>196.31236442516271</v>
      </c>
      <c r="H55" s="66">
        <f>LARGE((C55,E55,G55),1)</f>
        <v>196.31236442516271</v>
      </c>
      <c r="I55" s="65">
        <v>39</v>
      </c>
    </row>
    <row r="56" spans="1:9" x14ac:dyDescent="0.15">
      <c r="A56" s="70" t="s">
        <v>94</v>
      </c>
      <c r="B56" s="78">
        <v>0</v>
      </c>
      <c r="C56" s="79">
        <f t="shared" si="0"/>
        <v>0</v>
      </c>
      <c r="D56" s="78">
        <v>0</v>
      </c>
      <c r="E56" s="79">
        <f t="shared" si="0"/>
        <v>0</v>
      </c>
      <c r="F56" s="78">
        <v>35.6</v>
      </c>
      <c r="G56" s="79">
        <f t="shared" si="0"/>
        <v>193.05856832971801</v>
      </c>
      <c r="H56" s="66">
        <f>LARGE((C56,E56,G56),1)</f>
        <v>193.05856832971801</v>
      </c>
      <c r="I56" s="65">
        <v>40</v>
      </c>
    </row>
    <row r="57" spans="1:9" x14ac:dyDescent="0.15">
      <c r="A57" s="73" t="s">
        <v>141</v>
      </c>
      <c r="B57" s="78">
        <v>0</v>
      </c>
      <c r="C57" s="79">
        <f t="shared" si="0"/>
        <v>0</v>
      </c>
      <c r="D57" s="78">
        <v>0</v>
      </c>
      <c r="E57" s="79">
        <f t="shared" si="0"/>
        <v>0</v>
      </c>
      <c r="F57" s="78">
        <v>34</v>
      </c>
      <c r="G57" s="79">
        <f t="shared" si="0"/>
        <v>184.3817787418655</v>
      </c>
      <c r="H57" s="66">
        <f>LARGE((C57,E57,G57),1)</f>
        <v>184.3817787418655</v>
      </c>
      <c r="I57" s="65">
        <v>41</v>
      </c>
    </row>
    <row r="58" spans="1:9" x14ac:dyDescent="0.15">
      <c r="A58" s="70" t="s">
        <v>93</v>
      </c>
      <c r="B58" s="78">
        <v>0</v>
      </c>
      <c r="C58" s="79">
        <f>B58/B$15*1000*B$14</f>
        <v>0</v>
      </c>
      <c r="D58" s="78">
        <v>0</v>
      </c>
      <c r="E58" s="79">
        <f>D58/D$15*1000*D$14</f>
        <v>0</v>
      </c>
      <c r="F58" s="78">
        <v>31.4</v>
      </c>
      <c r="G58" s="79">
        <f>F58/F$15*1000*F$14</f>
        <v>170.28199566160521</v>
      </c>
      <c r="H58" s="66">
        <f>LARGE((C58,E58,G58),1)</f>
        <v>170.28199566160521</v>
      </c>
      <c r="I58" s="65">
        <v>42</v>
      </c>
    </row>
    <row r="59" spans="1:9" x14ac:dyDescent="0.15">
      <c r="A59" s="70" t="s">
        <v>54</v>
      </c>
      <c r="B59" s="78">
        <v>0</v>
      </c>
      <c r="C59" s="79">
        <f t="shared" ref="C59:C64" si="1">B59/B$15*1000*B$14</f>
        <v>0</v>
      </c>
      <c r="D59" s="78">
        <v>0</v>
      </c>
      <c r="E59" s="79">
        <f t="shared" ref="E59:E64" si="2">D59/D$15*1000*D$14</f>
        <v>0</v>
      </c>
      <c r="F59" s="78">
        <v>28.2</v>
      </c>
      <c r="G59" s="79">
        <f t="shared" ref="G59:G64" si="3">F59/F$15*1000*F$14</f>
        <v>152.92841648590021</v>
      </c>
      <c r="H59" s="66">
        <f>LARGE((C59,E59,G59),1)</f>
        <v>152.92841648590021</v>
      </c>
      <c r="I59" s="65">
        <v>43</v>
      </c>
    </row>
    <row r="60" spans="1:9" x14ac:dyDescent="0.15">
      <c r="A60" s="70" t="s">
        <v>143</v>
      </c>
      <c r="B60" s="78">
        <v>0</v>
      </c>
      <c r="C60" s="79">
        <f t="shared" si="1"/>
        <v>0</v>
      </c>
      <c r="D60" s="78">
        <v>0</v>
      </c>
      <c r="E60" s="79">
        <f t="shared" si="2"/>
        <v>0</v>
      </c>
      <c r="F60" s="78">
        <v>27.6</v>
      </c>
      <c r="G60" s="79">
        <f t="shared" si="3"/>
        <v>149.67462039045554</v>
      </c>
      <c r="H60" s="66">
        <f>LARGE((C60,E60,G60),1)</f>
        <v>149.67462039045554</v>
      </c>
      <c r="I60" s="65">
        <v>44</v>
      </c>
    </row>
    <row r="61" spans="1:9" x14ac:dyDescent="0.15">
      <c r="A61" s="70" t="s">
        <v>145</v>
      </c>
      <c r="B61" s="78">
        <v>0</v>
      </c>
      <c r="C61" s="79">
        <f t="shared" si="1"/>
        <v>0</v>
      </c>
      <c r="D61" s="78">
        <v>0</v>
      </c>
      <c r="E61" s="79">
        <f t="shared" si="2"/>
        <v>0</v>
      </c>
      <c r="F61" s="78">
        <v>26.4</v>
      </c>
      <c r="G61" s="79">
        <f t="shared" si="3"/>
        <v>143.16702819956615</v>
      </c>
      <c r="H61" s="66">
        <f>LARGE((C61,E61,G61),1)</f>
        <v>143.16702819956615</v>
      </c>
      <c r="I61" s="65">
        <v>45</v>
      </c>
    </row>
    <row r="62" spans="1:9" x14ac:dyDescent="0.15">
      <c r="A62" s="70" t="s">
        <v>85</v>
      </c>
      <c r="B62" s="78">
        <v>0</v>
      </c>
      <c r="C62" s="79">
        <f t="shared" si="1"/>
        <v>0</v>
      </c>
      <c r="D62" s="78">
        <v>0</v>
      </c>
      <c r="E62" s="79">
        <f t="shared" si="2"/>
        <v>0</v>
      </c>
      <c r="F62" s="78">
        <v>14.8</v>
      </c>
      <c r="G62" s="79">
        <f t="shared" si="3"/>
        <v>80.260303687635584</v>
      </c>
      <c r="H62" s="66">
        <f>LARGE((C62,E62,G62),1)</f>
        <v>80.260303687635584</v>
      </c>
      <c r="I62" s="65">
        <v>46</v>
      </c>
    </row>
    <row r="63" spans="1:9" x14ac:dyDescent="0.15">
      <c r="A63" s="70" t="s">
        <v>142</v>
      </c>
      <c r="B63" s="78">
        <v>0</v>
      </c>
      <c r="C63" s="79">
        <f t="shared" si="1"/>
        <v>0</v>
      </c>
      <c r="D63" s="78">
        <v>0</v>
      </c>
      <c r="E63" s="79">
        <f t="shared" si="2"/>
        <v>0</v>
      </c>
      <c r="F63" s="78">
        <v>14.6</v>
      </c>
      <c r="G63" s="79">
        <f t="shared" si="3"/>
        <v>79.175704989154013</v>
      </c>
      <c r="H63" s="66">
        <f>LARGE((C63,E63,G63),1)</f>
        <v>79.175704989154013</v>
      </c>
      <c r="I63" s="65">
        <v>47</v>
      </c>
    </row>
    <row r="64" spans="1:9" x14ac:dyDescent="0.15">
      <c r="A64" s="70" t="s">
        <v>130</v>
      </c>
      <c r="B64" s="115">
        <v>0</v>
      </c>
      <c r="C64" s="116">
        <f t="shared" si="1"/>
        <v>0</v>
      </c>
      <c r="D64" s="115">
        <v>0</v>
      </c>
      <c r="E64" s="116">
        <f t="shared" si="2"/>
        <v>0</v>
      </c>
      <c r="F64" s="115">
        <v>14.4</v>
      </c>
      <c r="G64" s="116">
        <f t="shared" si="3"/>
        <v>78.091106290672457</v>
      </c>
      <c r="H64" s="117">
        <f>LARGE((C64,E64,G64),1)</f>
        <v>78.091106290672457</v>
      </c>
      <c r="I64" s="65">
        <v>48</v>
      </c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412" priority="38"/>
  </conditionalFormatting>
  <conditionalFormatting sqref="A53 A43:A49 A34:A41">
    <cfRule type="duplicateValues" dxfId="411" priority="46"/>
  </conditionalFormatting>
  <conditionalFormatting sqref="A53 A43:A49 A34:A41">
    <cfRule type="duplicateValues" dxfId="410" priority="47"/>
  </conditionalFormatting>
  <conditionalFormatting sqref="A57">
    <cfRule type="duplicateValues" dxfId="409" priority="44"/>
  </conditionalFormatting>
  <conditionalFormatting sqref="A57">
    <cfRule type="duplicateValues" dxfId="408" priority="45"/>
  </conditionalFormatting>
  <conditionalFormatting sqref="A33">
    <cfRule type="duplicateValues" dxfId="407" priority="42"/>
  </conditionalFormatting>
  <conditionalFormatting sqref="A33">
    <cfRule type="duplicateValues" dxfId="406" priority="43"/>
  </conditionalFormatting>
  <conditionalFormatting sqref="A50">
    <cfRule type="duplicateValues" dxfId="405" priority="40"/>
  </conditionalFormatting>
  <conditionalFormatting sqref="A50">
    <cfRule type="duplicateValues" dxfId="404" priority="41"/>
  </conditionalFormatting>
  <conditionalFormatting sqref="A42">
    <cfRule type="duplicateValues" dxfId="403" priority="39"/>
  </conditionalFormatting>
  <conditionalFormatting sqref="A51">
    <cfRule type="duplicateValues" dxfId="402" priority="36"/>
  </conditionalFormatting>
  <conditionalFormatting sqref="A51">
    <cfRule type="duplicateValues" dxfId="401" priority="37"/>
  </conditionalFormatting>
  <conditionalFormatting sqref="A29">
    <cfRule type="duplicateValues" dxfId="400" priority="34"/>
  </conditionalFormatting>
  <conditionalFormatting sqref="A29">
    <cfRule type="duplicateValues" dxfId="399" priority="35"/>
  </conditionalFormatting>
  <conditionalFormatting sqref="A20">
    <cfRule type="duplicateValues" dxfId="398" priority="32"/>
  </conditionalFormatting>
  <conditionalFormatting sqref="A20">
    <cfRule type="duplicateValues" dxfId="397" priority="33"/>
  </conditionalFormatting>
  <conditionalFormatting sqref="A19">
    <cfRule type="duplicateValues" dxfId="396" priority="28"/>
  </conditionalFormatting>
  <conditionalFormatting sqref="A19">
    <cfRule type="duplicateValues" dxfId="395" priority="29"/>
  </conditionalFormatting>
  <conditionalFormatting sqref="A22">
    <cfRule type="duplicateValues" dxfId="394" priority="26"/>
  </conditionalFormatting>
  <conditionalFormatting sqref="A22">
    <cfRule type="duplicateValues" dxfId="393" priority="27"/>
  </conditionalFormatting>
  <conditionalFormatting sqref="A23">
    <cfRule type="duplicateValues" dxfId="392" priority="24"/>
  </conditionalFormatting>
  <conditionalFormatting sqref="A23">
    <cfRule type="duplicateValues" dxfId="391" priority="25"/>
  </conditionalFormatting>
  <conditionalFormatting sqref="A25">
    <cfRule type="duplicateValues" dxfId="390" priority="22"/>
  </conditionalFormatting>
  <conditionalFormatting sqref="A25">
    <cfRule type="duplicateValues" dxfId="389" priority="23"/>
  </conditionalFormatting>
  <conditionalFormatting sqref="A26">
    <cfRule type="duplicateValues" dxfId="388" priority="20"/>
  </conditionalFormatting>
  <conditionalFormatting sqref="A26">
    <cfRule type="duplicateValues" dxfId="387" priority="21"/>
  </conditionalFormatting>
  <conditionalFormatting sqref="A27">
    <cfRule type="duplicateValues" dxfId="386" priority="18"/>
  </conditionalFormatting>
  <conditionalFormatting sqref="A27">
    <cfRule type="duplicateValues" dxfId="385" priority="19"/>
  </conditionalFormatting>
  <conditionalFormatting sqref="A28">
    <cfRule type="duplicateValues" dxfId="384" priority="16"/>
  </conditionalFormatting>
  <conditionalFormatting sqref="A28">
    <cfRule type="duplicateValues" dxfId="383" priority="17"/>
  </conditionalFormatting>
  <conditionalFormatting sqref="A28">
    <cfRule type="duplicateValues" dxfId="382" priority="15"/>
  </conditionalFormatting>
  <conditionalFormatting sqref="A28">
    <cfRule type="duplicateValues" dxfId="381" priority="13"/>
  </conditionalFormatting>
  <conditionalFormatting sqref="A28">
    <cfRule type="duplicateValues" dxfId="380" priority="14"/>
  </conditionalFormatting>
  <conditionalFormatting sqref="A29">
    <cfRule type="duplicateValues" dxfId="379" priority="11"/>
  </conditionalFormatting>
  <conditionalFormatting sqref="A29">
    <cfRule type="duplicateValues" dxfId="378" priority="12"/>
  </conditionalFormatting>
  <conditionalFormatting sqref="A29">
    <cfRule type="duplicateValues" dxfId="377" priority="10"/>
  </conditionalFormatting>
  <conditionalFormatting sqref="A30">
    <cfRule type="duplicateValues" dxfId="376" priority="8"/>
  </conditionalFormatting>
  <conditionalFormatting sqref="A30">
    <cfRule type="duplicateValues" dxfId="375" priority="9"/>
  </conditionalFormatting>
  <conditionalFormatting sqref="A31">
    <cfRule type="duplicateValues" dxfId="374" priority="6"/>
  </conditionalFormatting>
  <conditionalFormatting sqref="A31">
    <cfRule type="duplicateValues" dxfId="373" priority="7"/>
  </conditionalFormatting>
  <conditionalFormatting sqref="A32">
    <cfRule type="duplicateValues" dxfId="372" priority="4"/>
  </conditionalFormatting>
  <conditionalFormatting sqref="A32">
    <cfRule type="duplicateValues" dxfId="371" priority="5"/>
  </conditionalFormatting>
  <conditionalFormatting sqref="A32">
    <cfRule type="duplicateValues" dxfId="370" priority="3"/>
  </conditionalFormatting>
  <conditionalFormatting sqref="A17">
    <cfRule type="duplicateValues" dxfId="369" priority="1"/>
  </conditionalFormatting>
  <conditionalFormatting sqref="A17">
    <cfRule type="duplicateValues" dxfId="368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RPA Caclulations</vt:lpstr>
      <vt:lpstr>Finish Order</vt:lpstr>
      <vt:lpstr>Mt. Sima Canada Cup BA</vt:lpstr>
      <vt:lpstr>Mt. Sima Canada Cup SS</vt:lpstr>
      <vt:lpstr>CF TT Day 1</vt:lpstr>
      <vt:lpstr>CF TT Day 2</vt:lpstr>
      <vt:lpstr>Mammoth NorAM SS</vt:lpstr>
      <vt:lpstr>BVSC TT Day 1</vt:lpstr>
      <vt:lpstr>BVSC TT Day 2</vt:lpstr>
      <vt:lpstr>Alpine Groms</vt:lpstr>
      <vt:lpstr>Beaver Groms</vt:lpstr>
      <vt:lpstr>Aspen Open SS</vt:lpstr>
      <vt:lpstr>Aspen Open BA</vt:lpstr>
      <vt:lpstr>TT Prov SS</vt:lpstr>
      <vt:lpstr>TT Prov HP</vt:lpstr>
      <vt:lpstr>Calgary NorAm SS</vt:lpstr>
      <vt:lpstr>Calgary NorAm BA</vt:lpstr>
      <vt:lpstr>Calgary NorAm HP</vt:lpstr>
      <vt:lpstr>Park City NorAm BA</vt:lpstr>
      <vt:lpstr>Park City NorAm SS d1</vt:lpstr>
      <vt:lpstr>Park City NorAm SS d2</vt:lpstr>
      <vt:lpstr>MSLM CC SS</vt:lpstr>
      <vt:lpstr>Fortune Fz</vt:lpstr>
      <vt:lpstr>Finish Order (2)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Heather Ross McManus</cp:lastModifiedBy>
  <cp:lastPrinted>2016-01-26T20:24:38Z</cp:lastPrinted>
  <dcterms:created xsi:type="dcterms:W3CDTF">2012-03-02T21:02:09Z</dcterms:created>
  <dcterms:modified xsi:type="dcterms:W3CDTF">2023-01-03T15:38:54Z</dcterms:modified>
</cp:coreProperties>
</file>