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High Performance Program Committee/2021_FO RPA Ranking/Moguls/"/>
    </mc:Choice>
  </mc:AlternateContent>
  <xr:revisionPtr revIDLastSave="0" documentId="13_ncr:1_{98062675-071A-DC4A-A09C-BA072D06F2F0}" xr6:coauthVersionLast="46" xr6:coauthVersionMax="46" xr10:uidLastSave="{00000000-0000-0000-0000-000000000000}"/>
  <bookViews>
    <workbookView xWindow="4480" yWindow="500" windowWidth="25580" windowHeight="19840" tabRatio="1000" xr2:uid="{00000000-000D-0000-FFFF-FFFF00000000}"/>
  </bookViews>
  <sheets>
    <sheet name="RPA Caclulations" sheetId="1" r:id="rId1"/>
    <sheet name="Finish Order" sheetId="71" r:id="rId2"/>
    <sheet name="Canadian Selections Day 1" sheetId="4" r:id="rId3"/>
    <sheet name="Canadian Selections Day 2" sheetId="85" r:id="rId4"/>
    <sheet name="Calabogie CC MO" sheetId="86" r:id="rId5"/>
    <sheet name="Calabogie CC DM" sheetId="87" r:id="rId6"/>
    <sheet name="Cal_TT_Day_1" sheetId="88" r:id="rId7"/>
    <sheet name="Cal_TT_Day_2" sheetId="89" r:id="rId8"/>
    <sheet name="Deer Valley Nor-AM MO" sheetId="90" r:id="rId9"/>
    <sheet name="Deer Valley Nor-AM DM" sheetId="91" r:id="rId10"/>
    <sheet name="Calgary NorAm MO" sheetId="92" r:id="rId11"/>
    <sheet name="Calgary NorAm DM" sheetId="93" r:id="rId12"/>
    <sheet name="Calabogie TT Day 1" sheetId="94" r:id="rId13"/>
    <sheet name="Calabogie TT Day 2" sheetId="95" r:id="rId14"/>
    <sheet name="VSC MO" sheetId="96" r:id="rId15"/>
    <sheet name="VSC DM" sheetId="98" r:id="rId16"/>
    <sheet name="Prov MO" sheetId="97" r:id="rId17"/>
    <sheet name="Killington MO" sheetId="99" r:id="rId18"/>
    <sheet name="Killington DM" sheetId="100" r:id="rId19"/>
    <sheet name="Jrs MO" sheetId="101" r:id="rId20"/>
    <sheet name="Fortune Fz" sheetId="102" r:id="rId21"/>
  </sheets>
  <definedNames>
    <definedName name="_xlnm.Print_Titles" localSheetId="0">'RPA Caclulations'!$C:$C,'RPA Caclulations'!$1:$5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6" i="1" l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I23" i="1"/>
  <c r="H23" i="1"/>
  <c r="I31" i="71"/>
  <c r="U19" i="71"/>
  <c r="N10" i="71"/>
  <c r="G23" i="1"/>
  <c r="J23" i="1"/>
  <c r="L17" i="1"/>
  <c r="M17" i="1"/>
  <c r="N17" i="1"/>
  <c r="O17" i="1"/>
  <c r="R17" i="1"/>
  <c r="S17" i="1"/>
  <c r="T17" i="1"/>
  <c r="U17" i="1"/>
  <c r="V17" i="1"/>
  <c r="X17" i="1"/>
  <c r="Y17" i="1"/>
  <c r="Z17" i="1"/>
  <c r="AB17" i="1"/>
  <c r="AC17" i="1"/>
  <c r="G17" i="1"/>
  <c r="H17" i="1"/>
  <c r="I17" i="1"/>
  <c r="J17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G6" i="1"/>
  <c r="H6" i="1"/>
  <c r="I6" i="1"/>
  <c r="J6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G7" i="1"/>
  <c r="H7" i="1"/>
  <c r="I7" i="1"/>
  <c r="J7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G8" i="1"/>
  <c r="H8" i="1"/>
  <c r="I8" i="1"/>
  <c r="J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G9" i="1"/>
  <c r="H9" i="1"/>
  <c r="I9" i="1"/>
  <c r="J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G10" i="1"/>
  <c r="H10" i="1"/>
  <c r="I10" i="1"/>
  <c r="J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G11" i="1"/>
  <c r="H11" i="1"/>
  <c r="I11" i="1"/>
  <c r="J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G12" i="1"/>
  <c r="H12" i="1"/>
  <c r="I12" i="1"/>
  <c r="J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G13" i="1"/>
  <c r="H13" i="1"/>
  <c r="I13" i="1"/>
  <c r="J13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G14" i="1"/>
  <c r="H14" i="1"/>
  <c r="I14" i="1"/>
  <c r="J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G15" i="1"/>
  <c r="H15" i="1"/>
  <c r="I15" i="1"/>
  <c r="J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G16" i="1"/>
  <c r="H16" i="1"/>
  <c r="I16" i="1"/>
  <c r="J16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G18" i="1"/>
  <c r="H18" i="1"/>
  <c r="I18" i="1"/>
  <c r="J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G19" i="1"/>
  <c r="H19" i="1"/>
  <c r="I19" i="1"/>
  <c r="J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G20" i="1"/>
  <c r="H20" i="1"/>
  <c r="I20" i="1"/>
  <c r="J20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G21" i="1"/>
  <c r="H21" i="1"/>
  <c r="I21" i="1"/>
  <c r="J21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G22" i="1"/>
  <c r="H22" i="1"/>
  <c r="I22" i="1"/>
  <c r="J22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G24" i="1"/>
  <c r="H24" i="1"/>
  <c r="J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G25" i="1"/>
  <c r="H25" i="1"/>
  <c r="I25" i="1"/>
  <c r="J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G26" i="1"/>
  <c r="H26" i="1"/>
  <c r="I26" i="1"/>
  <c r="J26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G27" i="1"/>
  <c r="H27" i="1"/>
  <c r="I27" i="1"/>
  <c r="J27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G28" i="1"/>
  <c r="H28" i="1"/>
  <c r="I28" i="1"/>
  <c r="J28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G29" i="1"/>
  <c r="H29" i="1"/>
  <c r="I29" i="1"/>
  <c r="J29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G30" i="1"/>
  <c r="H30" i="1"/>
  <c r="I30" i="1"/>
  <c r="J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G31" i="1"/>
  <c r="H31" i="1"/>
  <c r="J31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G32" i="1"/>
  <c r="H32" i="1"/>
  <c r="I32" i="1"/>
  <c r="J32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G33" i="1"/>
  <c r="H33" i="1"/>
  <c r="J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G34" i="1"/>
  <c r="H34" i="1"/>
  <c r="J34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G35" i="1"/>
  <c r="H35" i="1"/>
  <c r="J35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G36" i="1"/>
  <c r="J36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G37" i="1"/>
  <c r="H37" i="1"/>
  <c r="J37" i="1"/>
  <c r="F23" i="1"/>
  <c r="E23" i="1"/>
  <c r="F34" i="1"/>
  <c r="E34" i="1"/>
  <c r="D51" i="71"/>
  <c r="E51" i="71"/>
  <c r="F51" i="71"/>
  <c r="G51" i="71"/>
  <c r="H51" i="71"/>
  <c r="I51" i="71"/>
  <c r="J51" i="71"/>
  <c r="K51" i="71"/>
  <c r="L51" i="71"/>
  <c r="M51" i="71"/>
  <c r="N51" i="71"/>
  <c r="O51" i="71"/>
  <c r="P51" i="71"/>
  <c r="Q51" i="71"/>
  <c r="R51" i="71"/>
  <c r="S51" i="71"/>
  <c r="T51" i="71"/>
  <c r="U51" i="71"/>
  <c r="V51" i="71"/>
  <c r="F35" i="1"/>
  <c r="E35" i="1"/>
  <c r="D52" i="71"/>
  <c r="E52" i="71"/>
  <c r="F52" i="71"/>
  <c r="G52" i="71"/>
  <c r="H52" i="71"/>
  <c r="I52" i="71"/>
  <c r="J52" i="71"/>
  <c r="K52" i="71"/>
  <c r="L52" i="71"/>
  <c r="M52" i="71"/>
  <c r="N52" i="71"/>
  <c r="O52" i="71"/>
  <c r="P52" i="71"/>
  <c r="Q52" i="71"/>
  <c r="R52" i="71"/>
  <c r="S52" i="71"/>
  <c r="T52" i="71"/>
  <c r="U52" i="71"/>
  <c r="V52" i="71"/>
  <c r="D53" i="71"/>
  <c r="E53" i="71"/>
  <c r="F53" i="71"/>
  <c r="G53" i="71"/>
  <c r="H53" i="71"/>
  <c r="I53" i="71"/>
  <c r="J53" i="71"/>
  <c r="K53" i="71"/>
  <c r="L53" i="71"/>
  <c r="M53" i="71"/>
  <c r="N53" i="71"/>
  <c r="O53" i="71"/>
  <c r="P53" i="71"/>
  <c r="Q53" i="71"/>
  <c r="R53" i="71"/>
  <c r="S53" i="71"/>
  <c r="T53" i="71"/>
  <c r="U53" i="71"/>
  <c r="V53" i="71"/>
  <c r="F36" i="1"/>
  <c r="E36" i="1"/>
  <c r="D54" i="71"/>
  <c r="E54" i="71"/>
  <c r="F54" i="71"/>
  <c r="G54" i="71"/>
  <c r="H54" i="71"/>
  <c r="I54" i="71"/>
  <c r="J54" i="71"/>
  <c r="K54" i="71"/>
  <c r="L54" i="71"/>
  <c r="M54" i="71"/>
  <c r="N54" i="71"/>
  <c r="O54" i="71"/>
  <c r="P54" i="71"/>
  <c r="Q54" i="71"/>
  <c r="R54" i="71"/>
  <c r="S54" i="71"/>
  <c r="T54" i="71"/>
  <c r="U54" i="71"/>
  <c r="V54" i="71"/>
  <c r="D55" i="71"/>
  <c r="E55" i="71"/>
  <c r="F55" i="71"/>
  <c r="G55" i="71"/>
  <c r="H55" i="71"/>
  <c r="I55" i="71"/>
  <c r="J55" i="71"/>
  <c r="K55" i="71"/>
  <c r="L55" i="71"/>
  <c r="M55" i="71"/>
  <c r="N55" i="71"/>
  <c r="O55" i="71"/>
  <c r="P55" i="71"/>
  <c r="Q55" i="71"/>
  <c r="R55" i="71"/>
  <c r="S55" i="71"/>
  <c r="T55" i="71"/>
  <c r="U55" i="71"/>
  <c r="V55" i="71"/>
  <c r="F37" i="1"/>
  <c r="E37" i="1"/>
  <c r="D56" i="71"/>
  <c r="E56" i="71"/>
  <c r="F56" i="71"/>
  <c r="G56" i="71"/>
  <c r="H56" i="71"/>
  <c r="I56" i="71"/>
  <c r="J56" i="71"/>
  <c r="K56" i="71"/>
  <c r="L56" i="71"/>
  <c r="M56" i="71"/>
  <c r="N56" i="71"/>
  <c r="O56" i="71"/>
  <c r="P56" i="71"/>
  <c r="Q56" i="71"/>
  <c r="R56" i="71"/>
  <c r="S56" i="71"/>
  <c r="T56" i="71"/>
  <c r="U56" i="71"/>
  <c r="V56" i="71"/>
  <c r="D57" i="71"/>
  <c r="E57" i="71"/>
  <c r="F57" i="71"/>
  <c r="G57" i="71"/>
  <c r="H57" i="71"/>
  <c r="I57" i="71"/>
  <c r="J57" i="71"/>
  <c r="K57" i="71"/>
  <c r="L57" i="71"/>
  <c r="M57" i="71"/>
  <c r="N57" i="71"/>
  <c r="O57" i="71"/>
  <c r="P57" i="71"/>
  <c r="Q57" i="71"/>
  <c r="R57" i="71"/>
  <c r="S57" i="71"/>
  <c r="T57" i="71"/>
  <c r="U57" i="71"/>
  <c r="V57" i="71"/>
  <c r="D58" i="71"/>
  <c r="E58" i="71"/>
  <c r="F58" i="71"/>
  <c r="G58" i="71"/>
  <c r="H58" i="71"/>
  <c r="I58" i="71"/>
  <c r="J58" i="71"/>
  <c r="K58" i="71"/>
  <c r="L58" i="71"/>
  <c r="M58" i="71"/>
  <c r="N58" i="71"/>
  <c r="O58" i="71"/>
  <c r="P58" i="71"/>
  <c r="Q58" i="71"/>
  <c r="R58" i="71"/>
  <c r="S58" i="71"/>
  <c r="T58" i="71"/>
  <c r="U58" i="71"/>
  <c r="V58" i="71"/>
  <c r="D59" i="71"/>
  <c r="E59" i="71"/>
  <c r="F59" i="71"/>
  <c r="G59" i="71"/>
  <c r="H59" i="71"/>
  <c r="I59" i="71"/>
  <c r="J59" i="71"/>
  <c r="K59" i="71"/>
  <c r="L59" i="71"/>
  <c r="M59" i="71"/>
  <c r="N59" i="71"/>
  <c r="O59" i="71"/>
  <c r="P59" i="71"/>
  <c r="Q59" i="71"/>
  <c r="R59" i="71"/>
  <c r="S59" i="71"/>
  <c r="T59" i="71"/>
  <c r="U59" i="71"/>
  <c r="V59" i="71"/>
  <c r="D60" i="71"/>
  <c r="E60" i="71"/>
  <c r="F60" i="71"/>
  <c r="G60" i="71"/>
  <c r="H60" i="71"/>
  <c r="I60" i="71"/>
  <c r="J60" i="71"/>
  <c r="K60" i="71"/>
  <c r="L60" i="71"/>
  <c r="M60" i="71"/>
  <c r="N60" i="71"/>
  <c r="O60" i="71"/>
  <c r="P60" i="71"/>
  <c r="Q60" i="71"/>
  <c r="R60" i="71"/>
  <c r="S60" i="71"/>
  <c r="T60" i="71"/>
  <c r="U60" i="71"/>
  <c r="V60" i="71"/>
  <c r="D61" i="71"/>
  <c r="E61" i="71"/>
  <c r="F61" i="71"/>
  <c r="G61" i="71"/>
  <c r="H61" i="71"/>
  <c r="I61" i="71"/>
  <c r="J61" i="71"/>
  <c r="K61" i="71"/>
  <c r="L61" i="71"/>
  <c r="M61" i="71"/>
  <c r="N61" i="71"/>
  <c r="O61" i="71"/>
  <c r="P61" i="71"/>
  <c r="Q61" i="71"/>
  <c r="R61" i="71"/>
  <c r="S61" i="71"/>
  <c r="T61" i="71"/>
  <c r="U61" i="71"/>
  <c r="V61" i="71"/>
  <c r="D62" i="71"/>
  <c r="E62" i="71"/>
  <c r="F62" i="71"/>
  <c r="G62" i="71"/>
  <c r="H62" i="71"/>
  <c r="I62" i="71"/>
  <c r="J62" i="71"/>
  <c r="K62" i="71"/>
  <c r="L62" i="71"/>
  <c r="M62" i="71"/>
  <c r="N62" i="71"/>
  <c r="O62" i="71"/>
  <c r="P62" i="71"/>
  <c r="Q62" i="71"/>
  <c r="R62" i="71"/>
  <c r="S62" i="71"/>
  <c r="T62" i="71"/>
  <c r="U62" i="71"/>
  <c r="V62" i="71"/>
  <c r="D63" i="71"/>
  <c r="E63" i="71"/>
  <c r="F63" i="71"/>
  <c r="G63" i="71"/>
  <c r="H63" i="71"/>
  <c r="I63" i="71"/>
  <c r="J63" i="71"/>
  <c r="K63" i="71"/>
  <c r="L63" i="71"/>
  <c r="M63" i="71"/>
  <c r="N63" i="71"/>
  <c r="O63" i="71"/>
  <c r="P63" i="71"/>
  <c r="Q63" i="71"/>
  <c r="R63" i="71"/>
  <c r="S63" i="71"/>
  <c r="T63" i="71"/>
  <c r="U63" i="71"/>
  <c r="V63" i="71"/>
  <c r="D64" i="71"/>
  <c r="E64" i="71"/>
  <c r="F64" i="71"/>
  <c r="G64" i="71"/>
  <c r="H64" i="71"/>
  <c r="I64" i="71"/>
  <c r="J64" i="71"/>
  <c r="K64" i="71"/>
  <c r="L64" i="71"/>
  <c r="M64" i="71"/>
  <c r="N64" i="71"/>
  <c r="O64" i="71"/>
  <c r="P64" i="71"/>
  <c r="Q64" i="71"/>
  <c r="R64" i="71"/>
  <c r="S64" i="71"/>
  <c r="T64" i="71"/>
  <c r="U64" i="71"/>
  <c r="V64" i="71"/>
  <c r="D65" i="71"/>
  <c r="E65" i="71"/>
  <c r="F65" i="71"/>
  <c r="G65" i="71"/>
  <c r="H65" i="71"/>
  <c r="I65" i="71"/>
  <c r="J65" i="71"/>
  <c r="K65" i="71"/>
  <c r="L65" i="71"/>
  <c r="M65" i="71"/>
  <c r="N65" i="71"/>
  <c r="O65" i="71"/>
  <c r="P65" i="71"/>
  <c r="Q65" i="71"/>
  <c r="R65" i="71"/>
  <c r="S65" i="71"/>
  <c r="T65" i="71"/>
  <c r="U65" i="71"/>
  <c r="V65" i="71"/>
  <c r="D66" i="71"/>
  <c r="E66" i="71"/>
  <c r="F66" i="71"/>
  <c r="G66" i="71"/>
  <c r="H66" i="71"/>
  <c r="I66" i="71"/>
  <c r="J66" i="71"/>
  <c r="K66" i="71"/>
  <c r="L66" i="71"/>
  <c r="M66" i="71"/>
  <c r="N66" i="71"/>
  <c r="O66" i="71"/>
  <c r="P66" i="71"/>
  <c r="Q66" i="71"/>
  <c r="R66" i="71"/>
  <c r="S66" i="71"/>
  <c r="T66" i="71"/>
  <c r="U66" i="71"/>
  <c r="V66" i="71"/>
  <c r="E67" i="71"/>
  <c r="F67" i="71"/>
  <c r="G67" i="71"/>
  <c r="H67" i="71"/>
  <c r="I67" i="71"/>
  <c r="J67" i="71"/>
  <c r="K67" i="71"/>
  <c r="L67" i="71"/>
  <c r="M67" i="71"/>
  <c r="N67" i="71"/>
  <c r="O67" i="71"/>
  <c r="P67" i="71"/>
  <c r="Q67" i="71"/>
  <c r="R67" i="71"/>
  <c r="S67" i="71"/>
  <c r="T67" i="71"/>
  <c r="U67" i="71"/>
  <c r="V67" i="71"/>
  <c r="D68" i="71"/>
  <c r="E68" i="71"/>
  <c r="F68" i="71"/>
  <c r="G68" i="71"/>
  <c r="H68" i="71"/>
  <c r="I68" i="71"/>
  <c r="J68" i="71"/>
  <c r="K68" i="71"/>
  <c r="L68" i="71"/>
  <c r="M68" i="71"/>
  <c r="N68" i="71"/>
  <c r="O68" i="71"/>
  <c r="P68" i="71"/>
  <c r="Q68" i="71"/>
  <c r="R68" i="71"/>
  <c r="S68" i="71"/>
  <c r="T68" i="71"/>
  <c r="U68" i="71"/>
  <c r="V68" i="71"/>
  <c r="D69" i="71"/>
  <c r="E69" i="71"/>
  <c r="F69" i="71"/>
  <c r="G69" i="71"/>
  <c r="H69" i="71"/>
  <c r="I69" i="71"/>
  <c r="J69" i="71"/>
  <c r="K69" i="71"/>
  <c r="L69" i="71"/>
  <c r="M69" i="71"/>
  <c r="N69" i="71"/>
  <c r="O69" i="71"/>
  <c r="P69" i="71"/>
  <c r="Q69" i="71"/>
  <c r="R69" i="71"/>
  <c r="S69" i="71"/>
  <c r="T69" i="71"/>
  <c r="U69" i="71"/>
  <c r="V69" i="71"/>
  <c r="D70" i="71"/>
  <c r="E70" i="71"/>
  <c r="F70" i="71"/>
  <c r="G70" i="71"/>
  <c r="H70" i="71"/>
  <c r="I70" i="71"/>
  <c r="J70" i="71"/>
  <c r="K70" i="71"/>
  <c r="L70" i="71"/>
  <c r="M70" i="71"/>
  <c r="N70" i="71"/>
  <c r="O70" i="71"/>
  <c r="P70" i="71"/>
  <c r="Q70" i="71"/>
  <c r="R70" i="71"/>
  <c r="S70" i="71"/>
  <c r="T70" i="71"/>
  <c r="U70" i="71"/>
  <c r="V70" i="71"/>
  <c r="D71" i="71"/>
  <c r="E71" i="71"/>
  <c r="F71" i="71"/>
  <c r="G71" i="71"/>
  <c r="H71" i="71"/>
  <c r="I71" i="71"/>
  <c r="J71" i="71"/>
  <c r="K71" i="71"/>
  <c r="L71" i="71"/>
  <c r="M71" i="71"/>
  <c r="N71" i="71"/>
  <c r="O71" i="71"/>
  <c r="P71" i="71"/>
  <c r="Q71" i="71"/>
  <c r="R71" i="71"/>
  <c r="S71" i="71"/>
  <c r="T71" i="71"/>
  <c r="U71" i="71"/>
  <c r="V71" i="71"/>
  <c r="D72" i="71"/>
  <c r="E72" i="71"/>
  <c r="F72" i="71"/>
  <c r="G72" i="71"/>
  <c r="H72" i="71"/>
  <c r="I72" i="71"/>
  <c r="J72" i="71"/>
  <c r="K72" i="71"/>
  <c r="L72" i="71"/>
  <c r="M72" i="71"/>
  <c r="N72" i="71"/>
  <c r="O72" i="71"/>
  <c r="P72" i="71"/>
  <c r="Q72" i="71"/>
  <c r="R72" i="71"/>
  <c r="S72" i="71"/>
  <c r="T72" i="71"/>
  <c r="U72" i="71"/>
  <c r="V72" i="71"/>
  <c r="D73" i="71"/>
  <c r="E73" i="71"/>
  <c r="F73" i="71"/>
  <c r="G73" i="71"/>
  <c r="H73" i="71"/>
  <c r="I73" i="71"/>
  <c r="J73" i="71"/>
  <c r="K73" i="71"/>
  <c r="L73" i="71"/>
  <c r="M73" i="71"/>
  <c r="N73" i="71"/>
  <c r="O73" i="71"/>
  <c r="P73" i="71"/>
  <c r="Q73" i="71"/>
  <c r="R73" i="71"/>
  <c r="S73" i="71"/>
  <c r="T73" i="71"/>
  <c r="U73" i="71"/>
  <c r="V73" i="71"/>
  <c r="D74" i="71"/>
  <c r="E74" i="71"/>
  <c r="F74" i="71"/>
  <c r="G74" i="71"/>
  <c r="H74" i="71"/>
  <c r="I74" i="71"/>
  <c r="J74" i="71"/>
  <c r="K74" i="71"/>
  <c r="L74" i="71"/>
  <c r="M74" i="71"/>
  <c r="N74" i="71"/>
  <c r="O74" i="71"/>
  <c r="P74" i="71"/>
  <c r="Q74" i="71"/>
  <c r="R74" i="71"/>
  <c r="S74" i="71"/>
  <c r="T74" i="71"/>
  <c r="U74" i="71"/>
  <c r="V74" i="71"/>
  <c r="D75" i="71"/>
  <c r="E75" i="71"/>
  <c r="F75" i="71"/>
  <c r="G75" i="71"/>
  <c r="H75" i="71"/>
  <c r="I75" i="71"/>
  <c r="J75" i="71"/>
  <c r="K75" i="71"/>
  <c r="L75" i="71"/>
  <c r="M75" i="71"/>
  <c r="N75" i="71"/>
  <c r="O75" i="71"/>
  <c r="P75" i="71"/>
  <c r="Q75" i="71"/>
  <c r="R75" i="71"/>
  <c r="S75" i="71"/>
  <c r="T75" i="71"/>
  <c r="U75" i="71"/>
  <c r="V75" i="71"/>
  <c r="D76" i="71"/>
  <c r="E76" i="71"/>
  <c r="F76" i="71"/>
  <c r="G76" i="71"/>
  <c r="H76" i="71"/>
  <c r="I76" i="71"/>
  <c r="J76" i="71"/>
  <c r="K76" i="71"/>
  <c r="L76" i="71"/>
  <c r="M76" i="71"/>
  <c r="N76" i="71"/>
  <c r="O76" i="71"/>
  <c r="P76" i="71"/>
  <c r="Q76" i="71"/>
  <c r="R76" i="71"/>
  <c r="S76" i="71"/>
  <c r="T76" i="71"/>
  <c r="U76" i="71"/>
  <c r="V76" i="71"/>
  <c r="D77" i="71"/>
  <c r="E77" i="71"/>
  <c r="F77" i="71"/>
  <c r="G77" i="71"/>
  <c r="H77" i="71"/>
  <c r="I77" i="71"/>
  <c r="J77" i="71"/>
  <c r="K77" i="71"/>
  <c r="L77" i="71"/>
  <c r="M77" i="71"/>
  <c r="N77" i="71"/>
  <c r="O77" i="71"/>
  <c r="P77" i="71"/>
  <c r="Q77" i="71"/>
  <c r="R77" i="71"/>
  <c r="S77" i="71"/>
  <c r="T77" i="71"/>
  <c r="U77" i="71"/>
  <c r="V77" i="71"/>
  <c r="D78" i="71"/>
  <c r="E78" i="71"/>
  <c r="F78" i="71"/>
  <c r="G78" i="71"/>
  <c r="H78" i="71"/>
  <c r="I78" i="71"/>
  <c r="J78" i="71"/>
  <c r="K78" i="71"/>
  <c r="L78" i="71"/>
  <c r="M78" i="71"/>
  <c r="N78" i="71"/>
  <c r="O78" i="71"/>
  <c r="P78" i="71"/>
  <c r="Q78" i="71"/>
  <c r="R78" i="71"/>
  <c r="S78" i="71"/>
  <c r="T78" i="71"/>
  <c r="U78" i="71"/>
  <c r="V78" i="71"/>
  <c r="D79" i="71"/>
  <c r="E79" i="71"/>
  <c r="F79" i="71"/>
  <c r="G79" i="71"/>
  <c r="H79" i="71"/>
  <c r="I79" i="71"/>
  <c r="J79" i="71"/>
  <c r="K79" i="71"/>
  <c r="L79" i="71"/>
  <c r="M79" i="71"/>
  <c r="N79" i="71"/>
  <c r="O79" i="71"/>
  <c r="P79" i="71"/>
  <c r="Q79" i="71"/>
  <c r="R79" i="71"/>
  <c r="S79" i="71"/>
  <c r="T79" i="71"/>
  <c r="U79" i="71"/>
  <c r="V79" i="71"/>
  <c r="D80" i="71"/>
  <c r="E80" i="71"/>
  <c r="F80" i="71"/>
  <c r="G80" i="71"/>
  <c r="H80" i="71"/>
  <c r="I80" i="71"/>
  <c r="J80" i="71"/>
  <c r="K80" i="71"/>
  <c r="L80" i="71"/>
  <c r="M80" i="71"/>
  <c r="N80" i="71"/>
  <c r="O80" i="71"/>
  <c r="P80" i="71"/>
  <c r="Q80" i="71"/>
  <c r="R80" i="71"/>
  <c r="S80" i="71"/>
  <c r="T80" i="71"/>
  <c r="U80" i="71"/>
  <c r="V80" i="71"/>
  <c r="D81" i="71"/>
  <c r="E81" i="71"/>
  <c r="F81" i="71"/>
  <c r="G81" i="71"/>
  <c r="H81" i="71"/>
  <c r="I81" i="71"/>
  <c r="J81" i="71"/>
  <c r="K81" i="71"/>
  <c r="L81" i="71"/>
  <c r="M81" i="71"/>
  <c r="N81" i="71"/>
  <c r="O81" i="71"/>
  <c r="P81" i="71"/>
  <c r="Q81" i="71"/>
  <c r="R81" i="71"/>
  <c r="S81" i="71"/>
  <c r="T81" i="71"/>
  <c r="U81" i="71"/>
  <c r="V81" i="71"/>
  <c r="D82" i="71"/>
  <c r="E82" i="71"/>
  <c r="F82" i="71"/>
  <c r="G82" i="71"/>
  <c r="H82" i="71"/>
  <c r="I82" i="71"/>
  <c r="J82" i="71"/>
  <c r="K82" i="71"/>
  <c r="L82" i="71"/>
  <c r="M82" i="71"/>
  <c r="N82" i="71"/>
  <c r="O82" i="71"/>
  <c r="P82" i="71"/>
  <c r="Q82" i="71"/>
  <c r="R82" i="71"/>
  <c r="S82" i="71"/>
  <c r="T82" i="71"/>
  <c r="U82" i="71"/>
  <c r="V82" i="71"/>
  <c r="D83" i="71"/>
  <c r="E83" i="71"/>
  <c r="F83" i="71"/>
  <c r="G83" i="71"/>
  <c r="H83" i="71"/>
  <c r="I83" i="71"/>
  <c r="J83" i="71"/>
  <c r="K83" i="71"/>
  <c r="L83" i="71"/>
  <c r="M83" i="71"/>
  <c r="N83" i="71"/>
  <c r="O83" i="71"/>
  <c r="P83" i="71"/>
  <c r="Q83" i="71"/>
  <c r="R83" i="71"/>
  <c r="S83" i="71"/>
  <c r="T83" i="71"/>
  <c r="U83" i="71"/>
  <c r="V83" i="71"/>
  <c r="D84" i="71"/>
  <c r="E84" i="71"/>
  <c r="F84" i="71"/>
  <c r="G84" i="71"/>
  <c r="H84" i="71"/>
  <c r="I84" i="71"/>
  <c r="J84" i="71"/>
  <c r="K84" i="71"/>
  <c r="L84" i="71"/>
  <c r="M84" i="71"/>
  <c r="N84" i="71"/>
  <c r="O84" i="71"/>
  <c r="P84" i="71"/>
  <c r="Q84" i="71"/>
  <c r="R84" i="71"/>
  <c r="S84" i="71"/>
  <c r="T84" i="71"/>
  <c r="U84" i="71"/>
  <c r="V84" i="71"/>
  <c r="D85" i="71"/>
  <c r="E85" i="71"/>
  <c r="F85" i="71"/>
  <c r="G85" i="71"/>
  <c r="H85" i="71"/>
  <c r="I85" i="71"/>
  <c r="J85" i="71"/>
  <c r="K85" i="71"/>
  <c r="L85" i="71"/>
  <c r="M85" i="71"/>
  <c r="N85" i="71"/>
  <c r="O85" i="71"/>
  <c r="P85" i="71"/>
  <c r="Q85" i="71"/>
  <c r="R85" i="71"/>
  <c r="S85" i="71"/>
  <c r="T85" i="71"/>
  <c r="U85" i="71"/>
  <c r="V85" i="71"/>
  <c r="D86" i="71"/>
  <c r="E86" i="71"/>
  <c r="F86" i="71"/>
  <c r="G86" i="71"/>
  <c r="H86" i="71"/>
  <c r="I86" i="71"/>
  <c r="J86" i="71"/>
  <c r="K86" i="71"/>
  <c r="L86" i="71"/>
  <c r="M86" i="71"/>
  <c r="N86" i="71"/>
  <c r="O86" i="71"/>
  <c r="P86" i="71"/>
  <c r="Q86" i="71"/>
  <c r="R86" i="71"/>
  <c r="S86" i="71"/>
  <c r="T86" i="71"/>
  <c r="U86" i="71"/>
  <c r="V86" i="71"/>
  <c r="D87" i="71"/>
  <c r="E87" i="71"/>
  <c r="F87" i="71"/>
  <c r="G87" i="71"/>
  <c r="H87" i="71"/>
  <c r="I87" i="71"/>
  <c r="J87" i="71"/>
  <c r="K87" i="71"/>
  <c r="L87" i="71"/>
  <c r="M87" i="71"/>
  <c r="N87" i="71"/>
  <c r="O87" i="71"/>
  <c r="P87" i="71"/>
  <c r="Q87" i="71"/>
  <c r="R87" i="71"/>
  <c r="S87" i="71"/>
  <c r="T87" i="71"/>
  <c r="U87" i="71"/>
  <c r="V87" i="71"/>
  <c r="D88" i="71"/>
  <c r="E88" i="71"/>
  <c r="F88" i="71"/>
  <c r="G88" i="71"/>
  <c r="H88" i="71"/>
  <c r="I88" i="71"/>
  <c r="J88" i="71"/>
  <c r="K88" i="71"/>
  <c r="L88" i="71"/>
  <c r="M88" i="71"/>
  <c r="N88" i="71"/>
  <c r="O88" i="71"/>
  <c r="P88" i="71"/>
  <c r="Q88" i="71"/>
  <c r="R88" i="71"/>
  <c r="S88" i="71"/>
  <c r="T88" i="71"/>
  <c r="U88" i="71"/>
  <c r="V88" i="71"/>
  <c r="D89" i="71"/>
  <c r="E89" i="71"/>
  <c r="F89" i="71"/>
  <c r="G89" i="71"/>
  <c r="H89" i="71"/>
  <c r="I89" i="71"/>
  <c r="J89" i="71"/>
  <c r="K89" i="71"/>
  <c r="L89" i="71"/>
  <c r="M89" i="71"/>
  <c r="N89" i="71"/>
  <c r="O89" i="71"/>
  <c r="P89" i="71"/>
  <c r="Q89" i="71"/>
  <c r="R89" i="71"/>
  <c r="S89" i="71"/>
  <c r="T89" i="71"/>
  <c r="U89" i="71"/>
  <c r="V89" i="71"/>
  <c r="D90" i="71"/>
  <c r="E90" i="71"/>
  <c r="F90" i="71"/>
  <c r="G90" i="71"/>
  <c r="H90" i="71"/>
  <c r="I90" i="71"/>
  <c r="J90" i="71"/>
  <c r="K90" i="71"/>
  <c r="L90" i="71"/>
  <c r="M90" i="71"/>
  <c r="N90" i="71"/>
  <c r="O90" i="71"/>
  <c r="P90" i="71"/>
  <c r="Q90" i="71"/>
  <c r="R90" i="71"/>
  <c r="S90" i="71"/>
  <c r="T90" i="71"/>
  <c r="U90" i="71"/>
  <c r="V90" i="71"/>
  <c r="D91" i="71"/>
  <c r="E91" i="71"/>
  <c r="F91" i="71"/>
  <c r="G91" i="71"/>
  <c r="H91" i="71"/>
  <c r="I91" i="71"/>
  <c r="J91" i="71"/>
  <c r="K91" i="71"/>
  <c r="L91" i="71"/>
  <c r="M91" i="71"/>
  <c r="N91" i="71"/>
  <c r="O91" i="71"/>
  <c r="P91" i="71"/>
  <c r="Q91" i="71"/>
  <c r="R91" i="71"/>
  <c r="S91" i="71"/>
  <c r="T91" i="71"/>
  <c r="U91" i="71"/>
  <c r="V91" i="71"/>
  <c r="D92" i="71"/>
  <c r="E92" i="71"/>
  <c r="F92" i="71"/>
  <c r="G92" i="71"/>
  <c r="H92" i="71"/>
  <c r="I92" i="71"/>
  <c r="J92" i="71"/>
  <c r="K92" i="71"/>
  <c r="L92" i="71"/>
  <c r="M92" i="71"/>
  <c r="N92" i="71"/>
  <c r="O92" i="71"/>
  <c r="P92" i="71"/>
  <c r="Q92" i="71"/>
  <c r="R92" i="71"/>
  <c r="S92" i="71"/>
  <c r="T92" i="71"/>
  <c r="U92" i="71"/>
  <c r="V92" i="71"/>
  <c r="D93" i="71"/>
  <c r="E93" i="71"/>
  <c r="F93" i="71"/>
  <c r="G93" i="71"/>
  <c r="H93" i="71"/>
  <c r="I93" i="71"/>
  <c r="J93" i="71"/>
  <c r="K93" i="71"/>
  <c r="L93" i="71"/>
  <c r="M93" i="71"/>
  <c r="N93" i="71"/>
  <c r="O93" i="71"/>
  <c r="P93" i="71"/>
  <c r="Q93" i="71"/>
  <c r="R93" i="71"/>
  <c r="S93" i="71"/>
  <c r="T93" i="71"/>
  <c r="U93" i="71"/>
  <c r="V93" i="71"/>
  <c r="D94" i="71"/>
  <c r="E94" i="71"/>
  <c r="F94" i="71"/>
  <c r="G94" i="71"/>
  <c r="H94" i="71"/>
  <c r="I94" i="71"/>
  <c r="J94" i="71"/>
  <c r="K94" i="71"/>
  <c r="L94" i="71"/>
  <c r="M94" i="71"/>
  <c r="N94" i="71"/>
  <c r="O94" i="71"/>
  <c r="P94" i="71"/>
  <c r="Q94" i="71"/>
  <c r="R94" i="71"/>
  <c r="S94" i="71"/>
  <c r="T94" i="71"/>
  <c r="U94" i="71"/>
  <c r="V94" i="71"/>
  <c r="D95" i="71"/>
  <c r="E95" i="71"/>
  <c r="F95" i="71"/>
  <c r="G95" i="71"/>
  <c r="H95" i="71"/>
  <c r="I95" i="71"/>
  <c r="J95" i="71"/>
  <c r="K95" i="71"/>
  <c r="L95" i="71"/>
  <c r="M95" i="71"/>
  <c r="N95" i="71"/>
  <c r="O95" i="71"/>
  <c r="P95" i="71"/>
  <c r="Q95" i="71"/>
  <c r="R95" i="71"/>
  <c r="S95" i="71"/>
  <c r="T95" i="71"/>
  <c r="U95" i="71"/>
  <c r="V95" i="71"/>
  <c r="D96" i="71"/>
  <c r="E96" i="71"/>
  <c r="F96" i="71"/>
  <c r="G96" i="71"/>
  <c r="H96" i="71"/>
  <c r="I96" i="71"/>
  <c r="J96" i="71"/>
  <c r="K96" i="71"/>
  <c r="L96" i="71"/>
  <c r="M96" i="71"/>
  <c r="N96" i="71"/>
  <c r="O96" i="71"/>
  <c r="P96" i="71"/>
  <c r="Q96" i="71"/>
  <c r="R96" i="71"/>
  <c r="S96" i="71"/>
  <c r="T96" i="71"/>
  <c r="U96" i="71"/>
  <c r="V96" i="71"/>
  <c r="D97" i="71"/>
  <c r="E97" i="71"/>
  <c r="F97" i="71"/>
  <c r="G97" i="71"/>
  <c r="H97" i="71"/>
  <c r="I97" i="71"/>
  <c r="J97" i="71"/>
  <c r="K97" i="71"/>
  <c r="L97" i="71"/>
  <c r="M97" i="71"/>
  <c r="N97" i="71"/>
  <c r="O97" i="71"/>
  <c r="P97" i="71"/>
  <c r="Q97" i="71"/>
  <c r="R97" i="71"/>
  <c r="S97" i="71"/>
  <c r="T97" i="71"/>
  <c r="U97" i="71"/>
  <c r="V97" i="71"/>
  <c r="D98" i="71"/>
  <c r="E98" i="71"/>
  <c r="F98" i="71"/>
  <c r="G98" i="71"/>
  <c r="H98" i="71"/>
  <c r="I98" i="71"/>
  <c r="J98" i="71"/>
  <c r="K98" i="71"/>
  <c r="L98" i="71"/>
  <c r="M98" i="71"/>
  <c r="N98" i="71"/>
  <c r="O98" i="71"/>
  <c r="P98" i="71"/>
  <c r="Q98" i="71"/>
  <c r="R98" i="71"/>
  <c r="S98" i="71"/>
  <c r="T98" i="71"/>
  <c r="U98" i="71"/>
  <c r="V98" i="71"/>
  <c r="D99" i="71"/>
  <c r="E99" i="71"/>
  <c r="F99" i="71"/>
  <c r="G99" i="71"/>
  <c r="H99" i="71"/>
  <c r="I99" i="71"/>
  <c r="J99" i="71"/>
  <c r="K99" i="71"/>
  <c r="L99" i="71"/>
  <c r="M99" i="71"/>
  <c r="N99" i="71"/>
  <c r="O99" i="71"/>
  <c r="P99" i="71"/>
  <c r="Q99" i="71"/>
  <c r="R99" i="71"/>
  <c r="S99" i="71"/>
  <c r="T99" i="71"/>
  <c r="U99" i="71"/>
  <c r="V99" i="71"/>
  <c r="F33" i="1"/>
  <c r="E33" i="1"/>
  <c r="D50" i="71"/>
  <c r="E50" i="71"/>
  <c r="E49" i="71"/>
  <c r="E48" i="71"/>
  <c r="E47" i="71"/>
  <c r="E46" i="71"/>
  <c r="E45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8" i="71"/>
  <c r="G49" i="102"/>
  <c r="G50" i="102"/>
  <c r="G51" i="102"/>
  <c r="G52" i="102"/>
  <c r="G53" i="102"/>
  <c r="G54" i="102"/>
  <c r="G55" i="102"/>
  <c r="G56" i="102"/>
  <c r="G57" i="102"/>
  <c r="G58" i="102"/>
  <c r="G59" i="102"/>
  <c r="G60" i="102"/>
  <c r="C51" i="102"/>
  <c r="E51" i="102"/>
  <c r="H51" i="102"/>
  <c r="C52" i="102"/>
  <c r="E52" i="102"/>
  <c r="H52" i="102"/>
  <c r="C53" i="102"/>
  <c r="E53" i="102"/>
  <c r="H53" i="102"/>
  <c r="C54" i="102"/>
  <c r="E54" i="102"/>
  <c r="H54" i="102"/>
  <c r="C55" i="102"/>
  <c r="E55" i="102"/>
  <c r="H55" i="102"/>
  <c r="C56" i="102"/>
  <c r="E56" i="102"/>
  <c r="H56" i="102"/>
  <c r="C57" i="102"/>
  <c r="E57" i="102"/>
  <c r="H57" i="102"/>
  <c r="C58" i="102"/>
  <c r="E58" i="102"/>
  <c r="H58" i="102"/>
  <c r="C59" i="102"/>
  <c r="E59" i="102"/>
  <c r="H59" i="102"/>
  <c r="C60" i="102"/>
  <c r="E60" i="102"/>
  <c r="H60" i="102"/>
  <c r="C50" i="102"/>
  <c r="E50" i="102"/>
  <c r="H50" i="102"/>
  <c r="C49" i="102"/>
  <c r="E49" i="102"/>
  <c r="H49" i="102"/>
  <c r="C48" i="102"/>
  <c r="E48" i="102"/>
  <c r="G48" i="102"/>
  <c r="H48" i="102"/>
  <c r="C47" i="102"/>
  <c r="E47" i="102"/>
  <c r="G47" i="102"/>
  <c r="H47" i="102"/>
  <c r="C46" i="102"/>
  <c r="E46" i="102"/>
  <c r="G46" i="102"/>
  <c r="H46" i="102"/>
  <c r="C45" i="102"/>
  <c r="E45" i="102"/>
  <c r="G45" i="102"/>
  <c r="H45" i="102"/>
  <c r="C44" i="102"/>
  <c r="E44" i="102"/>
  <c r="G44" i="102"/>
  <c r="H44" i="102"/>
  <c r="C43" i="102"/>
  <c r="E43" i="102"/>
  <c r="G43" i="102"/>
  <c r="H43" i="102"/>
  <c r="C42" i="102"/>
  <c r="E42" i="102"/>
  <c r="G42" i="102"/>
  <c r="H42" i="102"/>
  <c r="C41" i="102"/>
  <c r="E41" i="102"/>
  <c r="G41" i="102"/>
  <c r="H41" i="102"/>
  <c r="C40" i="102"/>
  <c r="E40" i="102"/>
  <c r="G40" i="102"/>
  <c r="H40" i="102"/>
  <c r="C39" i="102"/>
  <c r="E39" i="102"/>
  <c r="G39" i="102"/>
  <c r="H39" i="102"/>
  <c r="C38" i="102"/>
  <c r="E38" i="102"/>
  <c r="G38" i="102"/>
  <c r="H38" i="102"/>
  <c r="C37" i="102"/>
  <c r="E37" i="102"/>
  <c r="G37" i="102"/>
  <c r="H37" i="102"/>
  <c r="C36" i="102"/>
  <c r="E36" i="102"/>
  <c r="G36" i="102"/>
  <c r="H36" i="102"/>
  <c r="C35" i="102"/>
  <c r="E35" i="102"/>
  <c r="G35" i="102"/>
  <c r="H35" i="102"/>
  <c r="C34" i="102"/>
  <c r="E34" i="102"/>
  <c r="G34" i="102"/>
  <c r="H34" i="102"/>
  <c r="C33" i="102"/>
  <c r="E33" i="102"/>
  <c r="G33" i="102"/>
  <c r="H33" i="102"/>
  <c r="C32" i="102"/>
  <c r="E32" i="102"/>
  <c r="G32" i="102"/>
  <c r="H32" i="102"/>
  <c r="C31" i="102"/>
  <c r="E31" i="102"/>
  <c r="G31" i="102"/>
  <c r="H31" i="102"/>
  <c r="C30" i="102"/>
  <c r="E30" i="102"/>
  <c r="G30" i="102"/>
  <c r="H30" i="102"/>
  <c r="C29" i="102"/>
  <c r="E29" i="102"/>
  <c r="G29" i="102"/>
  <c r="H29" i="102"/>
  <c r="C28" i="102"/>
  <c r="E28" i="102"/>
  <c r="G28" i="102"/>
  <c r="H28" i="102"/>
  <c r="C27" i="102"/>
  <c r="E27" i="102"/>
  <c r="G27" i="102"/>
  <c r="H27" i="102"/>
  <c r="C26" i="102"/>
  <c r="E26" i="102"/>
  <c r="G26" i="102"/>
  <c r="H26" i="102"/>
  <c r="C25" i="102"/>
  <c r="E25" i="102"/>
  <c r="G25" i="102"/>
  <c r="H25" i="102"/>
  <c r="C24" i="102"/>
  <c r="E24" i="102"/>
  <c r="G24" i="102"/>
  <c r="H24" i="102"/>
  <c r="C23" i="102"/>
  <c r="E23" i="102"/>
  <c r="G23" i="102"/>
  <c r="H23" i="102"/>
  <c r="C22" i="102"/>
  <c r="E22" i="102"/>
  <c r="G22" i="102"/>
  <c r="H22" i="102"/>
  <c r="C21" i="102"/>
  <c r="E21" i="102"/>
  <c r="G21" i="102"/>
  <c r="H21" i="102"/>
  <c r="C20" i="102"/>
  <c r="E20" i="102"/>
  <c r="G20" i="102"/>
  <c r="H20" i="102"/>
  <c r="C19" i="102"/>
  <c r="E19" i="102"/>
  <c r="G19" i="102"/>
  <c r="H19" i="102"/>
  <c r="C18" i="102"/>
  <c r="E18" i="102"/>
  <c r="G18" i="102"/>
  <c r="H18" i="102"/>
  <c r="C17" i="102"/>
  <c r="E17" i="102"/>
  <c r="G17" i="102"/>
  <c r="H17" i="102"/>
  <c r="V9" i="71"/>
  <c r="V10" i="71"/>
  <c r="V11" i="71"/>
  <c r="V12" i="71"/>
  <c r="V13" i="71"/>
  <c r="V14" i="71"/>
  <c r="V15" i="71"/>
  <c r="V16" i="71"/>
  <c r="V17" i="71"/>
  <c r="V18" i="71"/>
  <c r="V19" i="71"/>
  <c r="V20" i="71"/>
  <c r="V21" i="71"/>
  <c r="V22" i="71"/>
  <c r="V23" i="71"/>
  <c r="V24" i="71"/>
  <c r="V25" i="71"/>
  <c r="V26" i="71"/>
  <c r="V27" i="71"/>
  <c r="V28" i="71"/>
  <c r="V29" i="71"/>
  <c r="V30" i="71"/>
  <c r="V31" i="71"/>
  <c r="V32" i="71"/>
  <c r="V33" i="71"/>
  <c r="V34" i="71"/>
  <c r="V35" i="71"/>
  <c r="V36" i="71"/>
  <c r="V37" i="71"/>
  <c r="V38" i="71"/>
  <c r="V39" i="71"/>
  <c r="V40" i="71"/>
  <c r="V41" i="71"/>
  <c r="V42" i="71"/>
  <c r="V43" i="71"/>
  <c r="V44" i="71"/>
  <c r="V45" i="71"/>
  <c r="V46" i="71"/>
  <c r="V47" i="71"/>
  <c r="V48" i="71"/>
  <c r="V49" i="71"/>
  <c r="V50" i="71"/>
  <c r="V8" i="71"/>
  <c r="V7" i="71"/>
  <c r="U9" i="71"/>
  <c r="U10" i="71"/>
  <c r="U11" i="71"/>
  <c r="U12" i="71"/>
  <c r="U13" i="71"/>
  <c r="U14" i="71"/>
  <c r="U15" i="71"/>
  <c r="U16" i="71"/>
  <c r="U17" i="71"/>
  <c r="U18" i="71"/>
  <c r="U20" i="71"/>
  <c r="U21" i="71"/>
  <c r="U22" i="71"/>
  <c r="U23" i="71"/>
  <c r="U24" i="71"/>
  <c r="U25" i="71"/>
  <c r="U26" i="71"/>
  <c r="U27" i="71"/>
  <c r="U28" i="71"/>
  <c r="U29" i="71"/>
  <c r="U30" i="71"/>
  <c r="U31" i="71"/>
  <c r="U32" i="71"/>
  <c r="U33" i="71"/>
  <c r="U34" i="71"/>
  <c r="U35" i="71"/>
  <c r="U36" i="71"/>
  <c r="U37" i="71"/>
  <c r="U38" i="71"/>
  <c r="U39" i="71"/>
  <c r="U40" i="71"/>
  <c r="U41" i="71"/>
  <c r="U42" i="71"/>
  <c r="U43" i="71"/>
  <c r="U44" i="71"/>
  <c r="U45" i="71"/>
  <c r="U46" i="71"/>
  <c r="U47" i="71"/>
  <c r="U48" i="71"/>
  <c r="U49" i="71"/>
  <c r="U50" i="71"/>
  <c r="U8" i="71"/>
  <c r="U7" i="71"/>
  <c r="T7" i="71"/>
  <c r="S7" i="71"/>
  <c r="T9" i="71"/>
  <c r="T10" i="71"/>
  <c r="T11" i="71"/>
  <c r="T12" i="71"/>
  <c r="T13" i="71"/>
  <c r="T14" i="71"/>
  <c r="T15" i="71"/>
  <c r="T16" i="71"/>
  <c r="T17" i="71"/>
  <c r="T18" i="71"/>
  <c r="T19" i="71"/>
  <c r="T20" i="71"/>
  <c r="T21" i="71"/>
  <c r="T22" i="71"/>
  <c r="T23" i="71"/>
  <c r="T24" i="71"/>
  <c r="T25" i="71"/>
  <c r="T26" i="71"/>
  <c r="T27" i="71"/>
  <c r="T28" i="71"/>
  <c r="T29" i="71"/>
  <c r="T30" i="71"/>
  <c r="T31" i="71"/>
  <c r="T32" i="71"/>
  <c r="T33" i="71"/>
  <c r="T34" i="71"/>
  <c r="T35" i="71"/>
  <c r="T36" i="71"/>
  <c r="T37" i="71"/>
  <c r="T38" i="71"/>
  <c r="T39" i="71"/>
  <c r="T40" i="71"/>
  <c r="T41" i="71"/>
  <c r="T42" i="71"/>
  <c r="T43" i="71"/>
  <c r="T44" i="71"/>
  <c r="T45" i="71"/>
  <c r="T46" i="71"/>
  <c r="T47" i="71"/>
  <c r="T48" i="71"/>
  <c r="T49" i="71"/>
  <c r="T50" i="71"/>
  <c r="T8" i="71"/>
  <c r="G18" i="101"/>
  <c r="H18" i="101"/>
  <c r="G20" i="101"/>
  <c r="H20" i="101"/>
  <c r="G19" i="101"/>
  <c r="H19" i="101"/>
  <c r="G22" i="101"/>
  <c r="H22" i="101"/>
  <c r="G21" i="101"/>
  <c r="H21" i="101"/>
  <c r="G23" i="101"/>
  <c r="H23" i="101"/>
  <c r="G24" i="101"/>
  <c r="H24" i="101"/>
  <c r="G25" i="101"/>
  <c r="H25" i="101"/>
  <c r="G26" i="101"/>
  <c r="H26" i="101"/>
  <c r="G17" i="101"/>
  <c r="H17" i="101"/>
  <c r="C51" i="101"/>
  <c r="E51" i="101"/>
  <c r="G51" i="101"/>
  <c r="H51" i="101"/>
  <c r="C50" i="101"/>
  <c r="E50" i="101"/>
  <c r="G50" i="101"/>
  <c r="H50" i="101"/>
  <c r="C49" i="101"/>
  <c r="E49" i="101"/>
  <c r="G49" i="101"/>
  <c r="H49" i="101"/>
  <c r="C48" i="101"/>
  <c r="E48" i="101"/>
  <c r="G48" i="101"/>
  <c r="H48" i="101"/>
  <c r="C47" i="101"/>
  <c r="E47" i="101"/>
  <c r="G47" i="101"/>
  <c r="H47" i="101"/>
  <c r="C46" i="101"/>
  <c r="E46" i="101"/>
  <c r="G46" i="101"/>
  <c r="H46" i="101"/>
  <c r="C45" i="101"/>
  <c r="E45" i="101"/>
  <c r="G45" i="101"/>
  <c r="H45" i="101"/>
  <c r="C44" i="101"/>
  <c r="E44" i="101"/>
  <c r="G44" i="101"/>
  <c r="H44" i="101"/>
  <c r="C43" i="101"/>
  <c r="E43" i="101"/>
  <c r="G43" i="101"/>
  <c r="H43" i="101"/>
  <c r="C42" i="101"/>
  <c r="E42" i="101"/>
  <c r="G42" i="101"/>
  <c r="H42" i="101"/>
  <c r="C41" i="101"/>
  <c r="E41" i="101"/>
  <c r="G41" i="101"/>
  <c r="H41" i="101"/>
  <c r="C40" i="101"/>
  <c r="E40" i="101"/>
  <c r="G40" i="101"/>
  <c r="H40" i="101"/>
  <c r="C39" i="101"/>
  <c r="E39" i="101"/>
  <c r="G39" i="101"/>
  <c r="H39" i="101"/>
  <c r="C38" i="101"/>
  <c r="E38" i="101"/>
  <c r="G38" i="101"/>
  <c r="H38" i="101"/>
  <c r="C37" i="101"/>
  <c r="E37" i="101"/>
  <c r="G37" i="101"/>
  <c r="H37" i="101"/>
  <c r="C36" i="101"/>
  <c r="E36" i="101"/>
  <c r="G36" i="101"/>
  <c r="H36" i="101"/>
  <c r="C35" i="101"/>
  <c r="E35" i="101"/>
  <c r="G35" i="101"/>
  <c r="H35" i="101"/>
  <c r="C34" i="101"/>
  <c r="E34" i="101"/>
  <c r="G34" i="101"/>
  <c r="H34" i="101"/>
  <c r="C33" i="101"/>
  <c r="E33" i="101"/>
  <c r="G33" i="101"/>
  <c r="H33" i="101"/>
  <c r="C32" i="101"/>
  <c r="E32" i="101"/>
  <c r="G32" i="101"/>
  <c r="H32" i="101"/>
  <c r="C31" i="101"/>
  <c r="E31" i="101"/>
  <c r="G31" i="101"/>
  <c r="H31" i="101"/>
  <c r="C30" i="101"/>
  <c r="E30" i="101"/>
  <c r="G30" i="101"/>
  <c r="H30" i="101"/>
  <c r="C29" i="101"/>
  <c r="E29" i="101"/>
  <c r="G29" i="101"/>
  <c r="H29" i="101"/>
  <c r="C28" i="101"/>
  <c r="E28" i="101"/>
  <c r="G28" i="101"/>
  <c r="H28" i="101"/>
  <c r="C27" i="101"/>
  <c r="E27" i="101"/>
  <c r="G27" i="101"/>
  <c r="H27" i="101"/>
  <c r="C26" i="101"/>
  <c r="E26" i="101"/>
  <c r="C25" i="101"/>
  <c r="E25" i="101"/>
  <c r="C24" i="101"/>
  <c r="E24" i="101"/>
  <c r="C23" i="101"/>
  <c r="E23" i="101"/>
  <c r="C22" i="101"/>
  <c r="E22" i="101"/>
  <c r="C21" i="101"/>
  <c r="E21" i="101"/>
  <c r="C20" i="101"/>
  <c r="E20" i="101"/>
  <c r="C19" i="101"/>
  <c r="E19" i="101"/>
  <c r="C18" i="101"/>
  <c r="E18" i="101"/>
  <c r="C17" i="101"/>
  <c r="E17" i="101"/>
  <c r="C17" i="99"/>
  <c r="C18" i="100"/>
  <c r="E18" i="100"/>
  <c r="G18" i="100"/>
  <c r="H18" i="100"/>
  <c r="C17" i="100"/>
  <c r="H17" i="100"/>
  <c r="E17" i="100"/>
  <c r="G17" i="100"/>
  <c r="C18" i="99"/>
  <c r="H18" i="99"/>
  <c r="E18" i="99"/>
  <c r="G18" i="99"/>
  <c r="E17" i="99"/>
  <c r="G17" i="99"/>
  <c r="R9" i="71"/>
  <c r="R10" i="71"/>
  <c r="R11" i="71"/>
  <c r="R12" i="71"/>
  <c r="R13" i="71"/>
  <c r="R14" i="71"/>
  <c r="R15" i="71"/>
  <c r="R16" i="71"/>
  <c r="R17" i="71"/>
  <c r="R18" i="71"/>
  <c r="R19" i="71"/>
  <c r="R20" i="71"/>
  <c r="R21" i="71"/>
  <c r="R22" i="71"/>
  <c r="R23" i="71"/>
  <c r="R24" i="71"/>
  <c r="R25" i="71"/>
  <c r="R26" i="71"/>
  <c r="R27" i="71"/>
  <c r="R28" i="71"/>
  <c r="R29" i="71"/>
  <c r="R30" i="71"/>
  <c r="R31" i="71"/>
  <c r="R32" i="71"/>
  <c r="R33" i="71"/>
  <c r="R34" i="71"/>
  <c r="R35" i="71"/>
  <c r="R36" i="71"/>
  <c r="R37" i="71"/>
  <c r="R38" i="71"/>
  <c r="R39" i="71"/>
  <c r="R40" i="71"/>
  <c r="R41" i="71"/>
  <c r="R42" i="71"/>
  <c r="R43" i="71"/>
  <c r="R44" i="71"/>
  <c r="R45" i="71"/>
  <c r="R46" i="71"/>
  <c r="R47" i="71"/>
  <c r="R48" i="71"/>
  <c r="R49" i="71"/>
  <c r="R50" i="71"/>
  <c r="R8" i="71"/>
  <c r="R7" i="71"/>
  <c r="S50" i="71"/>
  <c r="S49" i="71"/>
  <c r="S48" i="71"/>
  <c r="S47" i="71"/>
  <c r="S46" i="71"/>
  <c r="S45" i="71"/>
  <c r="S44" i="71"/>
  <c r="S43" i="71"/>
  <c r="S42" i="71"/>
  <c r="S41" i="71"/>
  <c r="S40" i="71"/>
  <c r="S39" i="71"/>
  <c r="S38" i="71"/>
  <c r="S37" i="71"/>
  <c r="S36" i="71"/>
  <c r="S35" i="71"/>
  <c r="S34" i="71"/>
  <c r="S33" i="71"/>
  <c r="S32" i="71"/>
  <c r="S31" i="71"/>
  <c r="S30" i="71"/>
  <c r="S29" i="71"/>
  <c r="S28" i="71"/>
  <c r="S27" i="71"/>
  <c r="S26" i="71"/>
  <c r="S25" i="71"/>
  <c r="S24" i="71"/>
  <c r="S23" i="71"/>
  <c r="S22" i="71"/>
  <c r="S21" i="71"/>
  <c r="S20" i="71"/>
  <c r="S19" i="71"/>
  <c r="S18" i="71"/>
  <c r="S17" i="71"/>
  <c r="S16" i="71"/>
  <c r="S15" i="71"/>
  <c r="S14" i="71"/>
  <c r="S13" i="71"/>
  <c r="S12" i="71"/>
  <c r="S11" i="71"/>
  <c r="S10" i="71"/>
  <c r="S9" i="71"/>
  <c r="S8" i="71"/>
  <c r="Q9" i="71"/>
  <c r="Q10" i="71"/>
  <c r="Q11" i="71"/>
  <c r="Q12" i="71"/>
  <c r="Q13" i="71"/>
  <c r="Q14" i="71"/>
  <c r="Q15" i="71"/>
  <c r="Q16" i="71"/>
  <c r="Q17" i="71"/>
  <c r="Q18" i="71"/>
  <c r="Q19" i="71"/>
  <c r="Q20" i="71"/>
  <c r="Q21" i="71"/>
  <c r="Q22" i="71"/>
  <c r="Q23" i="71"/>
  <c r="Q24" i="71"/>
  <c r="Q25" i="71"/>
  <c r="Q26" i="71"/>
  <c r="Q27" i="71"/>
  <c r="Q28" i="71"/>
  <c r="Q29" i="71"/>
  <c r="Q30" i="71"/>
  <c r="Q31" i="71"/>
  <c r="Q32" i="71"/>
  <c r="Q33" i="71"/>
  <c r="Q34" i="71"/>
  <c r="Q35" i="71"/>
  <c r="Q36" i="71"/>
  <c r="Q37" i="71"/>
  <c r="Q38" i="71"/>
  <c r="Q39" i="71"/>
  <c r="Q40" i="71"/>
  <c r="Q41" i="71"/>
  <c r="Q42" i="71"/>
  <c r="Q43" i="71"/>
  <c r="Q44" i="71"/>
  <c r="Q45" i="71"/>
  <c r="Q46" i="71"/>
  <c r="Q47" i="71"/>
  <c r="Q48" i="71"/>
  <c r="Q49" i="71"/>
  <c r="Q50" i="71"/>
  <c r="Q8" i="71"/>
  <c r="Q7" i="71"/>
  <c r="C51" i="97"/>
  <c r="E51" i="97"/>
  <c r="G51" i="97"/>
  <c r="H51" i="97"/>
  <c r="C50" i="97"/>
  <c r="E50" i="97"/>
  <c r="G50" i="97"/>
  <c r="H50" i="97"/>
  <c r="C49" i="97"/>
  <c r="E49" i="97"/>
  <c r="G49" i="97"/>
  <c r="H49" i="97"/>
  <c r="C48" i="97"/>
  <c r="E48" i="97"/>
  <c r="G48" i="97"/>
  <c r="H48" i="97"/>
  <c r="C47" i="97"/>
  <c r="E47" i="97"/>
  <c r="G47" i="97"/>
  <c r="H47" i="97"/>
  <c r="C46" i="97"/>
  <c r="E46" i="97"/>
  <c r="G46" i="97"/>
  <c r="H46" i="97"/>
  <c r="C45" i="97"/>
  <c r="E45" i="97"/>
  <c r="G45" i="97"/>
  <c r="H45" i="97"/>
  <c r="C44" i="97"/>
  <c r="E44" i="97"/>
  <c r="G44" i="97"/>
  <c r="H44" i="97"/>
  <c r="C43" i="97"/>
  <c r="E43" i="97"/>
  <c r="G43" i="97"/>
  <c r="H43" i="97"/>
  <c r="C42" i="97"/>
  <c r="E42" i="97"/>
  <c r="G42" i="97"/>
  <c r="H42" i="97"/>
  <c r="C41" i="97"/>
  <c r="E41" i="97"/>
  <c r="G41" i="97"/>
  <c r="H41" i="97"/>
  <c r="C40" i="97"/>
  <c r="E40" i="97"/>
  <c r="G40" i="97"/>
  <c r="H40" i="97"/>
  <c r="C39" i="97"/>
  <c r="E39" i="97"/>
  <c r="G39" i="97"/>
  <c r="H39" i="97"/>
  <c r="C38" i="97"/>
  <c r="E38" i="97"/>
  <c r="G38" i="97"/>
  <c r="H38" i="97"/>
  <c r="C37" i="97"/>
  <c r="E37" i="97"/>
  <c r="G37" i="97"/>
  <c r="H37" i="97"/>
  <c r="C36" i="97"/>
  <c r="E36" i="97"/>
  <c r="G36" i="97"/>
  <c r="H36" i="97"/>
  <c r="C35" i="97"/>
  <c r="E35" i="97"/>
  <c r="G35" i="97"/>
  <c r="H35" i="97"/>
  <c r="C34" i="97"/>
  <c r="E34" i="97"/>
  <c r="G34" i="97"/>
  <c r="H34" i="97"/>
  <c r="C33" i="97"/>
  <c r="E33" i="97"/>
  <c r="G33" i="97"/>
  <c r="H33" i="97"/>
  <c r="C32" i="97"/>
  <c r="E32" i="97"/>
  <c r="G32" i="97"/>
  <c r="H32" i="97"/>
  <c r="C31" i="97"/>
  <c r="E31" i="97"/>
  <c r="G31" i="97"/>
  <c r="H31" i="97"/>
  <c r="C30" i="97"/>
  <c r="E30" i="97"/>
  <c r="G30" i="97"/>
  <c r="H30" i="97"/>
  <c r="C29" i="97"/>
  <c r="E29" i="97"/>
  <c r="G29" i="97"/>
  <c r="H29" i="97"/>
  <c r="C28" i="97"/>
  <c r="E28" i="97"/>
  <c r="G28" i="97"/>
  <c r="H28" i="97"/>
  <c r="C27" i="97"/>
  <c r="E27" i="97"/>
  <c r="G27" i="97"/>
  <c r="H27" i="97"/>
  <c r="C26" i="97"/>
  <c r="E26" i="97"/>
  <c r="G26" i="97"/>
  <c r="H26" i="97"/>
  <c r="C25" i="97"/>
  <c r="E25" i="97"/>
  <c r="G25" i="97"/>
  <c r="H25" i="97"/>
  <c r="C24" i="97"/>
  <c r="E24" i="97"/>
  <c r="G24" i="97"/>
  <c r="H24" i="97"/>
  <c r="C23" i="97"/>
  <c r="E23" i="97"/>
  <c r="G23" i="97"/>
  <c r="H23" i="97"/>
  <c r="C22" i="97"/>
  <c r="E22" i="97"/>
  <c r="G22" i="97"/>
  <c r="H22" i="97"/>
  <c r="C21" i="97"/>
  <c r="E21" i="97"/>
  <c r="G21" i="97"/>
  <c r="H21" i="97"/>
  <c r="C20" i="97"/>
  <c r="E20" i="97"/>
  <c r="G20" i="97"/>
  <c r="H20" i="97"/>
  <c r="C19" i="97"/>
  <c r="E19" i="97"/>
  <c r="G19" i="97"/>
  <c r="H19" i="97"/>
  <c r="C18" i="97"/>
  <c r="E18" i="97"/>
  <c r="G18" i="97"/>
  <c r="H18" i="97"/>
  <c r="C17" i="97"/>
  <c r="E17" i="97"/>
  <c r="G17" i="97"/>
  <c r="H17" i="97"/>
  <c r="C18" i="98"/>
  <c r="E18" i="98"/>
  <c r="G18" i="98"/>
  <c r="H18" i="98"/>
  <c r="C17" i="98"/>
  <c r="E17" i="98"/>
  <c r="G17" i="98"/>
  <c r="H17" i="98"/>
  <c r="C18" i="96"/>
  <c r="E18" i="96"/>
  <c r="G18" i="96"/>
  <c r="H18" i="96"/>
  <c r="C17" i="96"/>
  <c r="E17" i="96"/>
  <c r="G17" i="96"/>
  <c r="H17" i="96"/>
  <c r="C24" i="95"/>
  <c r="E24" i="95"/>
  <c r="G24" i="95"/>
  <c r="H24" i="95"/>
  <c r="E38" i="95"/>
  <c r="C27" i="95"/>
  <c r="E27" i="95"/>
  <c r="G27" i="95"/>
  <c r="H27" i="95"/>
  <c r="C28" i="95"/>
  <c r="E28" i="95"/>
  <c r="G28" i="95"/>
  <c r="H28" i="95"/>
  <c r="C29" i="95"/>
  <c r="E29" i="95"/>
  <c r="G29" i="95"/>
  <c r="H29" i="95"/>
  <c r="C30" i="95"/>
  <c r="E30" i="95"/>
  <c r="G30" i="95"/>
  <c r="H30" i="95"/>
  <c r="C31" i="95"/>
  <c r="E31" i="95"/>
  <c r="G31" i="95"/>
  <c r="H31" i="95"/>
  <c r="C32" i="95"/>
  <c r="E32" i="95"/>
  <c r="G32" i="95"/>
  <c r="H32" i="95"/>
  <c r="C33" i="95"/>
  <c r="E33" i="95"/>
  <c r="G33" i="95"/>
  <c r="H33" i="95"/>
  <c r="C34" i="95"/>
  <c r="E34" i="95"/>
  <c r="G34" i="95"/>
  <c r="H34" i="95"/>
  <c r="C35" i="95"/>
  <c r="E35" i="95"/>
  <c r="G35" i="95"/>
  <c r="H35" i="95"/>
  <c r="C36" i="95"/>
  <c r="E36" i="95"/>
  <c r="G36" i="95"/>
  <c r="H36" i="95"/>
  <c r="C18" i="95"/>
  <c r="E18" i="95"/>
  <c r="G18" i="95"/>
  <c r="H18" i="95"/>
  <c r="C19" i="95"/>
  <c r="E19" i="95"/>
  <c r="G19" i="95"/>
  <c r="H19" i="95"/>
  <c r="C20" i="95"/>
  <c r="E20" i="95"/>
  <c r="G20" i="95"/>
  <c r="H20" i="95"/>
  <c r="C21" i="95"/>
  <c r="E21" i="95"/>
  <c r="G21" i="95"/>
  <c r="H21" i="95"/>
  <c r="C22" i="95"/>
  <c r="E22" i="95"/>
  <c r="G22" i="95"/>
  <c r="H22" i="95"/>
  <c r="C23" i="95"/>
  <c r="E23" i="95"/>
  <c r="G23" i="95"/>
  <c r="H23" i="95"/>
  <c r="C25" i="95"/>
  <c r="E25" i="95"/>
  <c r="G25" i="95"/>
  <c r="H25" i="95"/>
  <c r="C26" i="95"/>
  <c r="E26" i="95"/>
  <c r="G26" i="95"/>
  <c r="H26" i="95"/>
  <c r="C37" i="95"/>
  <c r="E37" i="95"/>
  <c r="G37" i="95"/>
  <c r="H37" i="95"/>
  <c r="C38" i="95"/>
  <c r="G38" i="95"/>
  <c r="H38" i="95"/>
  <c r="C39" i="95"/>
  <c r="E39" i="95"/>
  <c r="G39" i="95"/>
  <c r="H39" i="95"/>
  <c r="C40" i="95"/>
  <c r="E40" i="95"/>
  <c r="G40" i="95"/>
  <c r="H40" i="95"/>
  <c r="C41" i="95"/>
  <c r="E41" i="95"/>
  <c r="G41" i="95"/>
  <c r="H41" i="95"/>
  <c r="C42" i="95"/>
  <c r="E42" i="95"/>
  <c r="G42" i="95"/>
  <c r="H42" i="95"/>
  <c r="C43" i="95"/>
  <c r="E43" i="95"/>
  <c r="G43" i="95"/>
  <c r="H43" i="95"/>
  <c r="C44" i="95"/>
  <c r="E44" i="95"/>
  <c r="G44" i="95"/>
  <c r="H44" i="95"/>
  <c r="C45" i="95"/>
  <c r="E45" i="95"/>
  <c r="G45" i="95"/>
  <c r="H45" i="95"/>
  <c r="C46" i="95"/>
  <c r="E46" i="95"/>
  <c r="G46" i="95"/>
  <c r="H46" i="95"/>
  <c r="C47" i="95"/>
  <c r="E47" i="95"/>
  <c r="G47" i="95"/>
  <c r="H47" i="95"/>
  <c r="C48" i="95"/>
  <c r="E48" i="95"/>
  <c r="G48" i="95"/>
  <c r="H48" i="95"/>
  <c r="C49" i="95"/>
  <c r="E49" i="95"/>
  <c r="G49" i="95"/>
  <c r="H49" i="95"/>
  <c r="C50" i="95"/>
  <c r="E50" i="95"/>
  <c r="G50" i="95"/>
  <c r="H50" i="95"/>
  <c r="C51" i="95"/>
  <c r="E51" i="95"/>
  <c r="G51" i="95"/>
  <c r="H51" i="95"/>
  <c r="C52" i="95"/>
  <c r="E52" i="95"/>
  <c r="G52" i="95"/>
  <c r="H52" i="95"/>
  <c r="C53" i="95"/>
  <c r="E53" i="95"/>
  <c r="G53" i="95"/>
  <c r="H53" i="95"/>
  <c r="C54" i="95"/>
  <c r="E54" i="95"/>
  <c r="G54" i="95"/>
  <c r="H54" i="95"/>
  <c r="G53" i="94"/>
  <c r="C53" i="94"/>
  <c r="E53" i="94"/>
  <c r="H53" i="94"/>
  <c r="G49" i="94"/>
  <c r="C49" i="94"/>
  <c r="E49" i="94"/>
  <c r="H49" i="94"/>
  <c r="G47" i="94"/>
  <c r="C47" i="94"/>
  <c r="E47" i="94"/>
  <c r="H47" i="94"/>
  <c r="G46" i="94"/>
  <c r="C46" i="94"/>
  <c r="E46" i="94"/>
  <c r="H46" i="94"/>
  <c r="C26" i="94"/>
  <c r="E26" i="94"/>
  <c r="G26" i="94"/>
  <c r="H26" i="94"/>
  <c r="C31" i="94"/>
  <c r="E31" i="94"/>
  <c r="G31" i="94"/>
  <c r="H31" i="94"/>
  <c r="C37" i="94"/>
  <c r="E37" i="94"/>
  <c r="G37" i="94"/>
  <c r="H37" i="94"/>
  <c r="G44" i="94"/>
  <c r="C44" i="94"/>
  <c r="E44" i="94"/>
  <c r="H44" i="94"/>
  <c r="C45" i="94"/>
  <c r="E45" i="94"/>
  <c r="G45" i="94"/>
  <c r="H45" i="94"/>
  <c r="C48" i="94"/>
  <c r="E48" i="94"/>
  <c r="G48" i="94"/>
  <c r="H48" i="94"/>
  <c r="C50" i="94"/>
  <c r="E50" i="94"/>
  <c r="G50" i="94"/>
  <c r="H50" i="94"/>
  <c r="C51" i="94"/>
  <c r="E51" i="94"/>
  <c r="G51" i="94"/>
  <c r="H51" i="94"/>
  <c r="C52" i="94"/>
  <c r="E52" i="94"/>
  <c r="G52" i="94"/>
  <c r="H52" i="94"/>
  <c r="C54" i="94"/>
  <c r="E54" i="94"/>
  <c r="G54" i="94"/>
  <c r="H54" i="94"/>
  <c r="C55" i="94"/>
  <c r="E55" i="94"/>
  <c r="G55" i="94"/>
  <c r="H55" i="94"/>
  <c r="C56" i="94"/>
  <c r="E56" i="94"/>
  <c r="G56" i="94"/>
  <c r="H56" i="94"/>
  <c r="C57" i="94"/>
  <c r="E57" i="94"/>
  <c r="G57" i="94"/>
  <c r="H57" i="94"/>
  <c r="C18" i="94"/>
  <c r="E18" i="94"/>
  <c r="G18" i="94"/>
  <c r="H18" i="94"/>
  <c r="C19" i="94"/>
  <c r="E19" i="94"/>
  <c r="G19" i="94"/>
  <c r="H19" i="94"/>
  <c r="C20" i="94"/>
  <c r="E20" i="94"/>
  <c r="G20" i="94"/>
  <c r="H20" i="94"/>
  <c r="C21" i="94"/>
  <c r="E21" i="94"/>
  <c r="G21" i="94"/>
  <c r="H21" i="94"/>
  <c r="C22" i="94"/>
  <c r="E22" i="94"/>
  <c r="G22" i="94"/>
  <c r="H22" i="94"/>
  <c r="C23" i="94"/>
  <c r="E23" i="94"/>
  <c r="G23" i="94"/>
  <c r="H23" i="94"/>
  <c r="C24" i="94"/>
  <c r="E24" i="94"/>
  <c r="G24" i="94"/>
  <c r="H24" i="94"/>
  <c r="C25" i="94"/>
  <c r="E25" i="94"/>
  <c r="G25" i="94"/>
  <c r="H25" i="94"/>
  <c r="C27" i="94"/>
  <c r="E27" i="94"/>
  <c r="G27" i="94"/>
  <c r="H27" i="94"/>
  <c r="C28" i="94"/>
  <c r="E28" i="94"/>
  <c r="G28" i="94"/>
  <c r="H28" i="94"/>
  <c r="C29" i="94"/>
  <c r="E29" i="94"/>
  <c r="G29" i="94"/>
  <c r="H29" i="94"/>
  <c r="C30" i="94"/>
  <c r="E30" i="94"/>
  <c r="G30" i="94"/>
  <c r="H30" i="94"/>
  <c r="C32" i="94"/>
  <c r="E32" i="94"/>
  <c r="G32" i="94"/>
  <c r="H32" i="94"/>
  <c r="C33" i="94"/>
  <c r="E33" i="94"/>
  <c r="G33" i="94"/>
  <c r="H33" i="94"/>
  <c r="C34" i="94"/>
  <c r="E34" i="94"/>
  <c r="G34" i="94"/>
  <c r="H34" i="94"/>
  <c r="C35" i="94"/>
  <c r="E35" i="94"/>
  <c r="G35" i="94"/>
  <c r="H35" i="94"/>
  <c r="C36" i="94"/>
  <c r="E36" i="94"/>
  <c r="G36" i="94"/>
  <c r="H36" i="94"/>
  <c r="C38" i="94"/>
  <c r="E38" i="94"/>
  <c r="G38" i="94"/>
  <c r="H38" i="94"/>
  <c r="C39" i="94"/>
  <c r="E39" i="94"/>
  <c r="G39" i="94"/>
  <c r="H39" i="94"/>
  <c r="C40" i="94"/>
  <c r="E40" i="94"/>
  <c r="G40" i="94"/>
  <c r="H40" i="94"/>
  <c r="C41" i="94"/>
  <c r="E41" i="94"/>
  <c r="G41" i="94"/>
  <c r="H41" i="94"/>
  <c r="C42" i="94"/>
  <c r="E42" i="94"/>
  <c r="G42" i="94"/>
  <c r="H42" i="94"/>
  <c r="C43" i="94"/>
  <c r="E43" i="94"/>
  <c r="G43" i="94"/>
  <c r="H43" i="94"/>
  <c r="P7" i="71"/>
  <c r="O7" i="71"/>
  <c r="P9" i="71"/>
  <c r="P10" i="71"/>
  <c r="P11" i="71"/>
  <c r="P12" i="71"/>
  <c r="P13" i="71"/>
  <c r="P14" i="71"/>
  <c r="P15" i="71"/>
  <c r="P16" i="71"/>
  <c r="P17" i="71"/>
  <c r="P18" i="71"/>
  <c r="P19" i="71"/>
  <c r="P20" i="71"/>
  <c r="P21" i="71"/>
  <c r="P22" i="71"/>
  <c r="P23" i="71"/>
  <c r="P24" i="71"/>
  <c r="P25" i="71"/>
  <c r="P26" i="71"/>
  <c r="P27" i="71"/>
  <c r="P28" i="71"/>
  <c r="P29" i="71"/>
  <c r="P30" i="71"/>
  <c r="P31" i="71"/>
  <c r="P32" i="71"/>
  <c r="P33" i="71"/>
  <c r="P34" i="71"/>
  <c r="P35" i="71"/>
  <c r="P36" i="71"/>
  <c r="P37" i="71"/>
  <c r="P38" i="71"/>
  <c r="P39" i="71"/>
  <c r="P40" i="71"/>
  <c r="P41" i="71"/>
  <c r="P42" i="71"/>
  <c r="P43" i="71"/>
  <c r="P44" i="71"/>
  <c r="P45" i="71"/>
  <c r="P46" i="71"/>
  <c r="P47" i="71"/>
  <c r="P48" i="71"/>
  <c r="P49" i="71"/>
  <c r="P50" i="71"/>
  <c r="P8" i="71"/>
  <c r="G17" i="95"/>
  <c r="C17" i="95"/>
  <c r="E17" i="95"/>
  <c r="H17" i="95"/>
  <c r="G17" i="94"/>
  <c r="C17" i="94"/>
  <c r="E17" i="94"/>
  <c r="H17" i="94"/>
  <c r="O8" i="71"/>
  <c r="O9" i="71"/>
  <c r="O10" i="71"/>
  <c r="O11" i="71"/>
  <c r="O12" i="71"/>
  <c r="O13" i="71"/>
  <c r="O14" i="71"/>
  <c r="O15" i="71"/>
  <c r="O16" i="71"/>
  <c r="O17" i="71"/>
  <c r="O18" i="71"/>
  <c r="O19" i="71"/>
  <c r="O20" i="71"/>
  <c r="O21" i="71"/>
  <c r="O22" i="71"/>
  <c r="O23" i="71"/>
  <c r="O24" i="71"/>
  <c r="O25" i="71"/>
  <c r="O26" i="71"/>
  <c r="O27" i="71"/>
  <c r="O28" i="71"/>
  <c r="O29" i="71"/>
  <c r="O30" i="71"/>
  <c r="O31" i="71"/>
  <c r="O32" i="71"/>
  <c r="O33" i="71"/>
  <c r="O34" i="71"/>
  <c r="O35" i="71"/>
  <c r="O36" i="71"/>
  <c r="O37" i="71"/>
  <c r="O38" i="71"/>
  <c r="O39" i="71"/>
  <c r="O40" i="71"/>
  <c r="O41" i="71"/>
  <c r="O42" i="71"/>
  <c r="O43" i="71"/>
  <c r="O44" i="71"/>
  <c r="O45" i="71"/>
  <c r="O46" i="71"/>
  <c r="O47" i="71"/>
  <c r="O48" i="71"/>
  <c r="O49" i="71"/>
  <c r="O50" i="71"/>
  <c r="N9" i="71"/>
  <c r="N11" i="71"/>
  <c r="N12" i="71"/>
  <c r="N13" i="71"/>
  <c r="N14" i="71"/>
  <c r="N15" i="71"/>
  <c r="N16" i="71"/>
  <c r="N17" i="71"/>
  <c r="N18" i="71"/>
  <c r="N19" i="71"/>
  <c r="N20" i="71"/>
  <c r="N21" i="71"/>
  <c r="N22" i="71"/>
  <c r="N23" i="71"/>
  <c r="N24" i="71"/>
  <c r="N25" i="71"/>
  <c r="N26" i="71"/>
  <c r="N27" i="71"/>
  <c r="N28" i="71"/>
  <c r="N29" i="71"/>
  <c r="N30" i="71"/>
  <c r="N31" i="71"/>
  <c r="N32" i="71"/>
  <c r="N33" i="71"/>
  <c r="N34" i="71"/>
  <c r="N35" i="71"/>
  <c r="N36" i="71"/>
  <c r="N37" i="71"/>
  <c r="N38" i="71"/>
  <c r="N39" i="71"/>
  <c r="N40" i="71"/>
  <c r="N41" i="71"/>
  <c r="N42" i="71"/>
  <c r="N43" i="71"/>
  <c r="N44" i="71"/>
  <c r="N45" i="71"/>
  <c r="N46" i="71"/>
  <c r="N47" i="71"/>
  <c r="N48" i="71"/>
  <c r="N49" i="71"/>
  <c r="N50" i="71"/>
  <c r="M9" i="71"/>
  <c r="M10" i="71"/>
  <c r="M11" i="71"/>
  <c r="M12" i="71"/>
  <c r="M13" i="71"/>
  <c r="M14" i="71"/>
  <c r="M15" i="71"/>
  <c r="M16" i="71"/>
  <c r="M17" i="71"/>
  <c r="M18" i="71"/>
  <c r="M19" i="71"/>
  <c r="M20" i="71"/>
  <c r="M21" i="71"/>
  <c r="M22" i="71"/>
  <c r="M23" i="71"/>
  <c r="M24" i="71"/>
  <c r="M25" i="71"/>
  <c r="M26" i="71"/>
  <c r="M27" i="71"/>
  <c r="M28" i="71"/>
  <c r="M29" i="71"/>
  <c r="M30" i="71"/>
  <c r="M31" i="71"/>
  <c r="M32" i="71"/>
  <c r="M33" i="71"/>
  <c r="M34" i="71"/>
  <c r="M35" i="71"/>
  <c r="M36" i="71"/>
  <c r="M37" i="71"/>
  <c r="M38" i="71"/>
  <c r="M39" i="71"/>
  <c r="M40" i="71"/>
  <c r="M41" i="71"/>
  <c r="M42" i="71"/>
  <c r="M43" i="71"/>
  <c r="M44" i="71"/>
  <c r="M45" i="71"/>
  <c r="M46" i="71"/>
  <c r="M47" i="71"/>
  <c r="M48" i="71"/>
  <c r="M49" i="71"/>
  <c r="M50" i="71"/>
  <c r="N8" i="71"/>
  <c r="N7" i="71"/>
  <c r="M7" i="71"/>
  <c r="M8" i="71"/>
  <c r="C18" i="93"/>
  <c r="E18" i="93"/>
  <c r="G18" i="93"/>
  <c r="H18" i="93"/>
  <c r="C17" i="93"/>
  <c r="E17" i="93"/>
  <c r="G17" i="93"/>
  <c r="H17" i="93"/>
  <c r="C17" i="92"/>
  <c r="H17" i="92"/>
  <c r="C18" i="92"/>
  <c r="E18" i="92"/>
  <c r="G18" i="92"/>
  <c r="H18" i="92"/>
  <c r="E17" i="92"/>
  <c r="G17" i="92"/>
  <c r="C17" i="91"/>
  <c r="E17" i="91"/>
  <c r="G17" i="91"/>
  <c r="H17" i="91"/>
  <c r="K9" i="71"/>
  <c r="L9" i="71"/>
  <c r="K10" i="71"/>
  <c r="L10" i="71"/>
  <c r="K11" i="71"/>
  <c r="L11" i="71"/>
  <c r="K12" i="71"/>
  <c r="L12" i="71"/>
  <c r="K13" i="71"/>
  <c r="L13" i="71"/>
  <c r="K14" i="71"/>
  <c r="L14" i="71"/>
  <c r="K15" i="71"/>
  <c r="L15" i="71"/>
  <c r="K16" i="71"/>
  <c r="L16" i="71"/>
  <c r="K17" i="71"/>
  <c r="L17" i="71"/>
  <c r="K18" i="71"/>
  <c r="L18" i="71"/>
  <c r="K19" i="71"/>
  <c r="L19" i="71"/>
  <c r="K20" i="71"/>
  <c r="L20" i="71"/>
  <c r="K21" i="71"/>
  <c r="L21" i="71"/>
  <c r="K22" i="71"/>
  <c r="L22" i="71"/>
  <c r="K23" i="71"/>
  <c r="L23" i="71"/>
  <c r="K24" i="71"/>
  <c r="L24" i="71"/>
  <c r="K25" i="71"/>
  <c r="L25" i="71"/>
  <c r="K26" i="71"/>
  <c r="L26" i="71"/>
  <c r="K27" i="71"/>
  <c r="L27" i="71"/>
  <c r="K28" i="71"/>
  <c r="L28" i="71"/>
  <c r="K29" i="71"/>
  <c r="L29" i="71"/>
  <c r="K30" i="71"/>
  <c r="L30" i="71"/>
  <c r="K31" i="71"/>
  <c r="L31" i="71"/>
  <c r="K32" i="71"/>
  <c r="L32" i="71"/>
  <c r="K33" i="71"/>
  <c r="L33" i="71"/>
  <c r="K34" i="71"/>
  <c r="L34" i="71"/>
  <c r="K35" i="71"/>
  <c r="L35" i="71"/>
  <c r="K36" i="71"/>
  <c r="L36" i="71"/>
  <c r="K37" i="71"/>
  <c r="L37" i="71"/>
  <c r="K38" i="71"/>
  <c r="L38" i="71"/>
  <c r="K39" i="71"/>
  <c r="L39" i="71"/>
  <c r="K40" i="71"/>
  <c r="L40" i="71"/>
  <c r="K41" i="71"/>
  <c r="L41" i="71"/>
  <c r="K42" i="71"/>
  <c r="L42" i="71"/>
  <c r="K43" i="71"/>
  <c r="L43" i="71"/>
  <c r="K44" i="71"/>
  <c r="L44" i="71"/>
  <c r="K45" i="71"/>
  <c r="L45" i="71"/>
  <c r="K46" i="71"/>
  <c r="L46" i="71"/>
  <c r="K47" i="71"/>
  <c r="L47" i="71"/>
  <c r="K48" i="71"/>
  <c r="L48" i="71"/>
  <c r="K49" i="71"/>
  <c r="L49" i="71"/>
  <c r="K50" i="71"/>
  <c r="L50" i="71"/>
  <c r="L8" i="71"/>
  <c r="K8" i="71"/>
  <c r="L7" i="71"/>
  <c r="C18" i="91"/>
  <c r="E18" i="91"/>
  <c r="G18" i="91"/>
  <c r="H18" i="91"/>
  <c r="C17" i="90"/>
  <c r="E17" i="90"/>
  <c r="G17" i="90"/>
  <c r="H17" i="90"/>
  <c r="C18" i="90"/>
  <c r="E18" i="90"/>
  <c r="G18" i="90"/>
  <c r="H18" i="90"/>
  <c r="I12" i="71"/>
  <c r="J8" i="71"/>
  <c r="H7" i="71"/>
  <c r="G7" i="71"/>
  <c r="J9" i="71"/>
  <c r="J10" i="71"/>
  <c r="J12" i="71"/>
  <c r="J11" i="71"/>
  <c r="J15" i="71"/>
  <c r="J13" i="71"/>
  <c r="J16" i="71"/>
  <c r="J14" i="71"/>
  <c r="J18" i="71"/>
  <c r="J17" i="71"/>
  <c r="J20" i="71"/>
  <c r="J19" i="71"/>
  <c r="J21" i="71"/>
  <c r="J22" i="71"/>
  <c r="J23" i="71"/>
  <c r="J24" i="71"/>
  <c r="J25" i="71"/>
  <c r="J26" i="71"/>
  <c r="J27" i="71"/>
  <c r="J28" i="71"/>
  <c r="J29" i="71"/>
  <c r="J30" i="71"/>
  <c r="J31" i="71"/>
  <c r="J33" i="71"/>
  <c r="J34" i="71"/>
  <c r="J32" i="71"/>
  <c r="J40" i="71"/>
  <c r="J38" i="71"/>
  <c r="J39" i="71"/>
  <c r="J41" i="71"/>
  <c r="J42" i="71"/>
  <c r="J43" i="71"/>
  <c r="J35" i="71"/>
  <c r="J36" i="71"/>
  <c r="J37" i="71"/>
  <c r="J45" i="71"/>
  <c r="J47" i="71"/>
  <c r="J44" i="71"/>
  <c r="J46" i="71"/>
  <c r="J48" i="71"/>
  <c r="J49" i="71"/>
  <c r="J50" i="71"/>
  <c r="I9" i="71"/>
  <c r="I10" i="71"/>
  <c r="I11" i="71"/>
  <c r="I15" i="71"/>
  <c r="I13" i="71"/>
  <c r="I16" i="71"/>
  <c r="I14" i="71"/>
  <c r="I18" i="71"/>
  <c r="I17" i="71"/>
  <c r="I20" i="71"/>
  <c r="I19" i="71"/>
  <c r="I21" i="71"/>
  <c r="I22" i="71"/>
  <c r="I23" i="71"/>
  <c r="I24" i="71"/>
  <c r="I25" i="71"/>
  <c r="I26" i="71"/>
  <c r="I27" i="71"/>
  <c r="I28" i="71"/>
  <c r="I29" i="71"/>
  <c r="I30" i="71"/>
  <c r="I33" i="71"/>
  <c r="I34" i="71"/>
  <c r="I32" i="71"/>
  <c r="I40" i="71"/>
  <c r="I38" i="71"/>
  <c r="I39" i="71"/>
  <c r="I41" i="71"/>
  <c r="I42" i="71"/>
  <c r="I43" i="71"/>
  <c r="I35" i="71"/>
  <c r="I36" i="71"/>
  <c r="I37" i="71"/>
  <c r="I45" i="71"/>
  <c r="I47" i="71"/>
  <c r="I44" i="71"/>
  <c r="I46" i="71"/>
  <c r="I48" i="71"/>
  <c r="I49" i="71"/>
  <c r="I50" i="71"/>
  <c r="I8" i="71"/>
  <c r="H8" i="71"/>
  <c r="H9" i="71"/>
  <c r="H10" i="71"/>
  <c r="H12" i="71"/>
  <c r="H11" i="71"/>
  <c r="H15" i="71"/>
  <c r="H13" i="71"/>
  <c r="H16" i="71"/>
  <c r="H14" i="71"/>
  <c r="H18" i="71"/>
  <c r="H17" i="71"/>
  <c r="H20" i="71"/>
  <c r="H19" i="71"/>
  <c r="H21" i="71"/>
  <c r="H22" i="71"/>
  <c r="H23" i="71"/>
  <c r="H24" i="71"/>
  <c r="H25" i="71"/>
  <c r="H26" i="71"/>
  <c r="H27" i="71"/>
  <c r="H28" i="71"/>
  <c r="H29" i="71"/>
  <c r="H30" i="71"/>
  <c r="H31" i="71"/>
  <c r="H33" i="71"/>
  <c r="H34" i="71"/>
  <c r="H32" i="71"/>
  <c r="H40" i="71"/>
  <c r="H38" i="71"/>
  <c r="H39" i="71"/>
  <c r="H41" i="71"/>
  <c r="H42" i="71"/>
  <c r="H43" i="71"/>
  <c r="H35" i="71"/>
  <c r="H36" i="71"/>
  <c r="H37" i="71"/>
  <c r="H45" i="71"/>
  <c r="H47" i="71"/>
  <c r="H44" i="71"/>
  <c r="H46" i="71"/>
  <c r="H48" i="71"/>
  <c r="H49" i="71"/>
  <c r="H50" i="71"/>
  <c r="G9" i="71"/>
  <c r="G10" i="71"/>
  <c r="G12" i="71"/>
  <c r="G11" i="71"/>
  <c r="G15" i="71"/>
  <c r="G13" i="71"/>
  <c r="G16" i="71"/>
  <c r="G14" i="71"/>
  <c r="G18" i="71"/>
  <c r="G17" i="71"/>
  <c r="G20" i="71"/>
  <c r="G19" i="71"/>
  <c r="G21" i="71"/>
  <c r="G22" i="71"/>
  <c r="G23" i="71"/>
  <c r="G24" i="71"/>
  <c r="G25" i="71"/>
  <c r="G26" i="71"/>
  <c r="G27" i="71"/>
  <c r="G28" i="71"/>
  <c r="G29" i="71"/>
  <c r="G30" i="71"/>
  <c r="G31" i="71"/>
  <c r="G33" i="71"/>
  <c r="G34" i="71"/>
  <c r="G32" i="71"/>
  <c r="G40" i="71"/>
  <c r="G38" i="71"/>
  <c r="G39" i="71"/>
  <c r="G41" i="71"/>
  <c r="G42" i="71"/>
  <c r="G43" i="71"/>
  <c r="G35" i="71"/>
  <c r="G36" i="71"/>
  <c r="G37" i="71"/>
  <c r="G45" i="71"/>
  <c r="G47" i="71"/>
  <c r="G44" i="71"/>
  <c r="G46" i="71"/>
  <c r="G48" i="71"/>
  <c r="G49" i="71"/>
  <c r="G50" i="71"/>
  <c r="G8" i="71"/>
  <c r="F9" i="71"/>
  <c r="F10" i="71"/>
  <c r="F12" i="71"/>
  <c r="F11" i="71"/>
  <c r="F15" i="71"/>
  <c r="F13" i="71"/>
  <c r="F16" i="71"/>
  <c r="F14" i="71"/>
  <c r="F18" i="71"/>
  <c r="F17" i="71"/>
  <c r="F20" i="71"/>
  <c r="F19" i="71"/>
  <c r="F21" i="71"/>
  <c r="F22" i="71"/>
  <c r="F23" i="71"/>
  <c r="F24" i="71"/>
  <c r="F25" i="71"/>
  <c r="F26" i="71"/>
  <c r="F27" i="71"/>
  <c r="F28" i="71"/>
  <c r="F29" i="71"/>
  <c r="F30" i="71"/>
  <c r="F31" i="71"/>
  <c r="F33" i="71"/>
  <c r="F34" i="71"/>
  <c r="F32" i="71"/>
  <c r="F40" i="71"/>
  <c r="F38" i="71"/>
  <c r="F39" i="71"/>
  <c r="F41" i="71"/>
  <c r="F42" i="71"/>
  <c r="F43" i="71"/>
  <c r="F35" i="71"/>
  <c r="F36" i="71"/>
  <c r="F37" i="71"/>
  <c r="F45" i="71"/>
  <c r="F47" i="71"/>
  <c r="F44" i="71"/>
  <c r="F46" i="71"/>
  <c r="F48" i="71"/>
  <c r="F49" i="71"/>
  <c r="F50" i="71"/>
  <c r="F8" i="71"/>
  <c r="J7" i="71"/>
  <c r="I7" i="71"/>
  <c r="G49" i="89"/>
  <c r="E49" i="89"/>
  <c r="C49" i="89"/>
  <c r="G48" i="89"/>
  <c r="E48" i="89"/>
  <c r="C48" i="89"/>
  <c r="G47" i="89"/>
  <c r="E47" i="89"/>
  <c r="C47" i="89"/>
  <c r="G46" i="89"/>
  <c r="E46" i="89"/>
  <c r="C46" i="89"/>
  <c r="G45" i="89"/>
  <c r="E45" i="89"/>
  <c r="C45" i="89"/>
  <c r="G44" i="89"/>
  <c r="C44" i="89"/>
  <c r="E44" i="89"/>
  <c r="H44" i="89"/>
  <c r="G43" i="89"/>
  <c r="E43" i="89"/>
  <c r="C43" i="89"/>
  <c r="G42" i="89"/>
  <c r="E42" i="89"/>
  <c r="C42" i="89"/>
  <c r="H42" i="89"/>
  <c r="G41" i="89"/>
  <c r="E41" i="89"/>
  <c r="C41" i="89"/>
  <c r="G40" i="89"/>
  <c r="E40" i="89"/>
  <c r="C40" i="89"/>
  <c r="G39" i="89"/>
  <c r="E39" i="89"/>
  <c r="C39" i="89"/>
  <c r="G38" i="89"/>
  <c r="C38" i="89"/>
  <c r="E38" i="89"/>
  <c r="H38" i="89"/>
  <c r="G37" i="89"/>
  <c r="E37" i="89"/>
  <c r="C37" i="89"/>
  <c r="G36" i="89"/>
  <c r="E36" i="89"/>
  <c r="C36" i="89"/>
  <c r="G35" i="89"/>
  <c r="E35" i="89"/>
  <c r="C35" i="89"/>
  <c r="G34" i="89"/>
  <c r="C34" i="89"/>
  <c r="E34" i="89"/>
  <c r="H34" i="89"/>
  <c r="G33" i="89"/>
  <c r="E33" i="89"/>
  <c r="C33" i="89"/>
  <c r="G32" i="89"/>
  <c r="E32" i="89"/>
  <c r="C32" i="89"/>
  <c r="G31" i="89"/>
  <c r="E31" i="89"/>
  <c r="C31" i="89"/>
  <c r="G30" i="89"/>
  <c r="C30" i="89"/>
  <c r="E30" i="89"/>
  <c r="H30" i="89"/>
  <c r="G29" i="89"/>
  <c r="E29" i="89"/>
  <c r="C29" i="89"/>
  <c r="G28" i="89"/>
  <c r="E28" i="89"/>
  <c r="C28" i="89"/>
  <c r="G27" i="89"/>
  <c r="E27" i="89"/>
  <c r="C27" i="89"/>
  <c r="G26" i="89"/>
  <c r="C26" i="89"/>
  <c r="E26" i="89"/>
  <c r="H26" i="89"/>
  <c r="G25" i="89"/>
  <c r="E25" i="89"/>
  <c r="C25" i="89"/>
  <c r="G24" i="89"/>
  <c r="E24" i="89"/>
  <c r="C24" i="89"/>
  <c r="G23" i="89"/>
  <c r="E23" i="89"/>
  <c r="C23" i="89"/>
  <c r="G22" i="89"/>
  <c r="C22" i="89"/>
  <c r="E22" i="89"/>
  <c r="H22" i="89"/>
  <c r="G21" i="89"/>
  <c r="E21" i="89"/>
  <c r="C21" i="89"/>
  <c r="G20" i="89"/>
  <c r="E20" i="89"/>
  <c r="C20" i="89"/>
  <c r="G19" i="89"/>
  <c r="E19" i="89"/>
  <c r="C19" i="89"/>
  <c r="G18" i="89"/>
  <c r="C18" i="89"/>
  <c r="E18" i="89"/>
  <c r="H18" i="89"/>
  <c r="G17" i="89"/>
  <c r="E17" i="89"/>
  <c r="C17" i="89"/>
  <c r="C25" i="88"/>
  <c r="E25" i="88"/>
  <c r="G25" i="88"/>
  <c r="H25" i="88"/>
  <c r="C26" i="88"/>
  <c r="E26" i="88"/>
  <c r="G26" i="88"/>
  <c r="C27" i="88"/>
  <c r="E27" i="88"/>
  <c r="G27" i="88"/>
  <c r="C28" i="88"/>
  <c r="E28" i="88"/>
  <c r="G28" i="88"/>
  <c r="C29" i="88"/>
  <c r="E29" i="88"/>
  <c r="G29" i="88"/>
  <c r="C30" i="88"/>
  <c r="E30" i="88"/>
  <c r="G30" i="88"/>
  <c r="C31" i="88"/>
  <c r="E31" i="88"/>
  <c r="G31" i="88"/>
  <c r="C32" i="88"/>
  <c r="E32" i="88"/>
  <c r="G32" i="88"/>
  <c r="C33" i="88"/>
  <c r="E33" i="88"/>
  <c r="G33" i="88"/>
  <c r="H33" i="88"/>
  <c r="C34" i="88"/>
  <c r="E34" i="88"/>
  <c r="G34" i="88"/>
  <c r="H34" i="88"/>
  <c r="C35" i="88"/>
  <c r="E35" i="88"/>
  <c r="G35" i="88"/>
  <c r="C36" i="88"/>
  <c r="E36" i="88"/>
  <c r="G36" i="88"/>
  <c r="C37" i="88"/>
  <c r="E37" i="88"/>
  <c r="G37" i="88"/>
  <c r="C38" i="88"/>
  <c r="E38" i="88"/>
  <c r="G38" i="88"/>
  <c r="C39" i="88"/>
  <c r="E39" i="88"/>
  <c r="G39" i="88"/>
  <c r="C40" i="88"/>
  <c r="E40" i="88"/>
  <c r="G40" i="88"/>
  <c r="C41" i="88"/>
  <c r="E41" i="88"/>
  <c r="G41" i="88"/>
  <c r="H41" i="88"/>
  <c r="C42" i="88"/>
  <c r="E42" i="88"/>
  <c r="G42" i="88"/>
  <c r="C43" i="88"/>
  <c r="E43" i="88"/>
  <c r="G43" i="88"/>
  <c r="C44" i="88"/>
  <c r="E44" i="88"/>
  <c r="G44" i="88"/>
  <c r="C45" i="88"/>
  <c r="E45" i="88"/>
  <c r="G45" i="88"/>
  <c r="C46" i="88"/>
  <c r="E46" i="88"/>
  <c r="G46" i="88"/>
  <c r="C47" i="88"/>
  <c r="E47" i="88"/>
  <c r="G47" i="88"/>
  <c r="C48" i="88"/>
  <c r="E48" i="88"/>
  <c r="G48" i="88"/>
  <c r="C49" i="88"/>
  <c r="E49" i="88"/>
  <c r="G49" i="88"/>
  <c r="C50" i="88"/>
  <c r="E50" i="88"/>
  <c r="G50" i="88"/>
  <c r="C51" i="88"/>
  <c r="E51" i="88"/>
  <c r="G51" i="88"/>
  <c r="H51" i="88"/>
  <c r="C52" i="88"/>
  <c r="E52" i="88"/>
  <c r="G52" i="88"/>
  <c r="C53" i="88"/>
  <c r="E53" i="88"/>
  <c r="G53" i="88"/>
  <c r="C54" i="88"/>
  <c r="E54" i="88"/>
  <c r="G54" i="88"/>
  <c r="C55" i="88"/>
  <c r="E55" i="88"/>
  <c r="G55" i="88"/>
  <c r="C56" i="88"/>
  <c r="E56" i="88"/>
  <c r="G56" i="88"/>
  <c r="H26" i="88"/>
  <c r="G24" i="88"/>
  <c r="E24" i="88"/>
  <c r="C24" i="88"/>
  <c r="G23" i="88"/>
  <c r="C23" i="88"/>
  <c r="E23" i="88"/>
  <c r="H23" i="88"/>
  <c r="G22" i="88"/>
  <c r="E22" i="88"/>
  <c r="C22" i="88"/>
  <c r="G21" i="88"/>
  <c r="E21" i="88"/>
  <c r="C21" i="88"/>
  <c r="G20" i="88"/>
  <c r="E20" i="88"/>
  <c r="C20" i="88"/>
  <c r="G19" i="88"/>
  <c r="C19" i="88"/>
  <c r="E19" i="88"/>
  <c r="H19" i="88"/>
  <c r="G18" i="88"/>
  <c r="E18" i="88"/>
  <c r="C18" i="88"/>
  <c r="G17" i="88"/>
  <c r="E17" i="88"/>
  <c r="C17" i="88"/>
  <c r="H24" i="89"/>
  <c r="H32" i="89"/>
  <c r="H40" i="89"/>
  <c r="H48" i="89"/>
  <c r="H23" i="89"/>
  <c r="H46" i="89"/>
  <c r="H20" i="89"/>
  <c r="H28" i="89"/>
  <c r="H36" i="89"/>
  <c r="H47" i="89"/>
  <c r="H45" i="89"/>
  <c r="H39" i="89"/>
  <c r="H35" i="89"/>
  <c r="H31" i="89"/>
  <c r="H27" i="89"/>
  <c r="H19" i="89"/>
  <c r="H17" i="89"/>
  <c r="H25" i="89"/>
  <c r="H33" i="89"/>
  <c r="H41" i="89"/>
  <c r="H21" i="89"/>
  <c r="H29" i="89"/>
  <c r="H37" i="89"/>
  <c r="H49" i="89"/>
  <c r="H43" i="89"/>
  <c r="H24" i="88"/>
  <c r="H22" i="88"/>
  <c r="H20" i="88"/>
  <c r="H18" i="88"/>
  <c r="H50" i="88"/>
  <c r="H42" i="88"/>
  <c r="H21" i="88"/>
  <c r="H47" i="88"/>
  <c r="H31" i="88"/>
  <c r="H43" i="88"/>
  <c r="H35" i="88"/>
  <c r="H27" i="88"/>
  <c r="H52" i="88"/>
  <c r="H44" i="88"/>
  <c r="H36" i="88"/>
  <c r="H49" i="88"/>
  <c r="H28" i="88"/>
  <c r="H54" i="88"/>
  <c r="H46" i="88"/>
  <c r="H38" i="88"/>
  <c r="H30" i="88"/>
  <c r="H39" i="88"/>
  <c r="H17" i="88"/>
  <c r="H53" i="88"/>
  <c r="H45" i="88"/>
  <c r="H37" i="88"/>
  <c r="H29" i="88"/>
  <c r="H55" i="88"/>
  <c r="H56" i="88"/>
  <c r="H40" i="88"/>
  <c r="H32" i="88"/>
  <c r="H48" i="88"/>
  <c r="C18" i="86"/>
  <c r="C19" i="86"/>
  <c r="C20" i="86"/>
  <c r="C21" i="86"/>
  <c r="C22" i="86"/>
  <c r="C23" i="86"/>
  <c r="C24" i="86"/>
  <c r="C25" i="86"/>
  <c r="C26" i="86"/>
  <c r="C27" i="86"/>
  <c r="E18" i="86"/>
  <c r="E19" i="86"/>
  <c r="E20" i="86"/>
  <c r="E21" i="86"/>
  <c r="E22" i="86"/>
  <c r="E23" i="86"/>
  <c r="E24" i="86"/>
  <c r="E25" i="86"/>
  <c r="E26" i="86"/>
  <c r="E27" i="86"/>
  <c r="G18" i="86"/>
  <c r="H18" i="86"/>
  <c r="G19" i="86"/>
  <c r="G20" i="86"/>
  <c r="G21" i="86"/>
  <c r="G22" i="86"/>
  <c r="G23" i="86"/>
  <c r="G24" i="86"/>
  <c r="G25" i="86"/>
  <c r="G26" i="86"/>
  <c r="H26" i="86"/>
  <c r="G27" i="86"/>
  <c r="G18" i="87"/>
  <c r="G19" i="87"/>
  <c r="G20" i="87"/>
  <c r="C20" i="87"/>
  <c r="E20" i="87"/>
  <c r="H20" i="87"/>
  <c r="G21" i="87"/>
  <c r="G22" i="87"/>
  <c r="G23" i="87"/>
  <c r="G24" i="87"/>
  <c r="G25" i="87"/>
  <c r="G26" i="87"/>
  <c r="C18" i="87"/>
  <c r="C19" i="87"/>
  <c r="E19" i="87"/>
  <c r="H19" i="87"/>
  <c r="C21" i="87"/>
  <c r="C22" i="87"/>
  <c r="C23" i="87"/>
  <c r="C24" i="87"/>
  <c r="E24" i="87"/>
  <c r="H24" i="87"/>
  <c r="C25" i="87"/>
  <c r="C26" i="87"/>
  <c r="E18" i="87"/>
  <c r="E21" i="87"/>
  <c r="E22" i="87"/>
  <c r="E23" i="87"/>
  <c r="E25" i="87"/>
  <c r="E26" i="87"/>
  <c r="H21" i="87"/>
  <c r="G17" i="87"/>
  <c r="E17" i="87"/>
  <c r="C17" i="87"/>
  <c r="G17" i="86"/>
  <c r="E17" i="86"/>
  <c r="C17" i="86"/>
  <c r="H24" i="86"/>
  <c r="H22" i="86"/>
  <c r="H21" i="86"/>
  <c r="H18" i="87"/>
  <c r="H26" i="87"/>
  <c r="H17" i="87"/>
  <c r="H22" i="87"/>
  <c r="H20" i="86"/>
  <c r="H19" i="86"/>
  <c r="H25" i="86"/>
  <c r="H23" i="86"/>
  <c r="H27" i="86"/>
  <c r="H23" i="87"/>
  <c r="H25" i="87"/>
  <c r="H17" i="86"/>
  <c r="C17" i="4"/>
  <c r="G17" i="4"/>
  <c r="E17" i="4"/>
  <c r="H17" i="4"/>
  <c r="C18" i="85"/>
  <c r="E18" i="85"/>
  <c r="G18" i="85"/>
  <c r="H18" i="85"/>
  <c r="G18" i="4"/>
  <c r="C18" i="4"/>
  <c r="E18" i="4"/>
  <c r="H18" i="4"/>
  <c r="C17" i="85"/>
  <c r="E17" i="85"/>
  <c r="G17" i="85"/>
  <c r="H17" i="85"/>
  <c r="F7" i="71"/>
  <c r="E7" i="71"/>
  <c r="H17" i="99"/>
  <c r="F27" i="1"/>
  <c r="E27" i="1"/>
  <c r="D39" i="71"/>
  <c r="F28" i="1"/>
  <c r="F15" i="1"/>
  <c r="D34" i="71"/>
  <c r="D41" i="71"/>
  <c r="F31" i="1"/>
  <c r="E31" i="1"/>
  <c r="D45" i="71"/>
  <c r="D16" i="71"/>
  <c r="D35" i="71"/>
  <c r="F30" i="1"/>
  <c r="E30" i="1"/>
  <c r="D48" i="71"/>
  <c r="F11" i="1"/>
  <c r="E11" i="1"/>
  <c r="D13" i="71"/>
  <c r="F25" i="1"/>
  <c r="E25" i="1"/>
  <c r="D32" i="71"/>
  <c r="F10" i="1"/>
  <c r="D30" i="71"/>
  <c r="D19" i="71"/>
  <c r="F14" i="1"/>
  <c r="D38" i="71"/>
  <c r="F9" i="1"/>
  <c r="E9" i="1"/>
  <c r="D11" i="71"/>
  <c r="F22" i="1"/>
  <c r="D21" i="71"/>
  <c r="F7" i="1"/>
  <c r="F6" i="1"/>
  <c r="F17" i="1"/>
  <c r="E17" i="1"/>
  <c r="F18" i="1"/>
  <c r="E18" i="1"/>
  <c r="D23" i="71"/>
  <c r="F26" i="1"/>
  <c r="E26" i="1"/>
  <c r="D33" i="71"/>
  <c r="F20" i="1"/>
  <c r="E20" i="1"/>
  <c r="D25" i="71"/>
  <c r="D28" i="71"/>
  <c r="D22" i="71"/>
  <c r="F21" i="1"/>
  <c r="D29" i="71"/>
  <c r="F19" i="1"/>
  <c r="F24" i="1"/>
  <c r="E24" i="1"/>
  <c r="D31" i="71"/>
  <c r="F13" i="1"/>
  <c r="E13" i="1"/>
  <c r="D15" i="71"/>
  <c r="F32" i="1"/>
  <c r="F8" i="1"/>
  <c r="E8" i="1"/>
  <c r="D10" i="71"/>
  <c r="F12" i="1"/>
  <c r="D44" i="71"/>
  <c r="F29" i="1"/>
  <c r="E29" i="1"/>
  <c r="D43" i="71"/>
  <c r="F16" i="1"/>
  <c r="E16" i="1"/>
  <c r="E7" i="1"/>
  <c r="D9" i="71"/>
  <c r="E28" i="1"/>
  <c r="D40" i="71"/>
  <c r="D36" i="71"/>
  <c r="E10" i="1"/>
  <c r="D12" i="71"/>
  <c r="D49" i="71"/>
  <c r="E19" i="1"/>
  <c r="D24" i="71"/>
  <c r="E12" i="1"/>
  <c r="D14" i="71"/>
  <c r="E6" i="1"/>
  <c r="D8" i="71"/>
  <c r="E22" i="1"/>
  <c r="D27" i="71"/>
  <c r="E15" i="1"/>
  <c r="D18" i="71"/>
  <c r="E21" i="1"/>
  <c r="D26" i="71"/>
  <c r="E32" i="1"/>
  <c r="D47" i="71"/>
  <c r="D37" i="71"/>
  <c r="D42" i="71"/>
  <c r="D46" i="71"/>
  <c r="E14" i="1"/>
  <c r="D17" i="71"/>
  <c r="D67" i="71"/>
  <c r="D20" i="7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 Budd</author>
  </authors>
  <commentList>
    <comment ref="C17" authorId="0" shapeId="0" xr:uid="{7A007800-EB5E-044D-BBA4-060CE083542F}">
      <text>
        <r>
          <rPr>
            <b/>
            <sz val="10"/>
            <color rgb="FF000000"/>
            <rFont val="Tahoma"/>
            <family val="2"/>
          </rPr>
          <t>Eli Budd: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Injury clause awarded.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Results taken from 2018-19 season due to challenges created through the COVID-19 situation in the 2019-20 season.</t>
        </r>
      </text>
    </comment>
    <comment ref="P17" authorId="0" shapeId="0" xr:uid="{E2EFE491-CF3C-1A4C-9C96-C90AB2D839FB}">
      <text>
        <r>
          <rPr>
            <b/>
            <sz val="10"/>
            <color rgb="FF000000"/>
            <rFont val="Tahoma"/>
            <family val="2"/>
          </rPr>
          <t>Eli Budd: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Injury Clause: Taken from Feb 2, 2019 Caledon TT</t>
        </r>
      </text>
    </comment>
    <comment ref="Q17" authorId="0" shapeId="0" xr:uid="{49D56992-17EF-2746-BCD8-A2645F1DB7DC}">
      <text>
        <r>
          <rPr>
            <b/>
            <sz val="10"/>
            <color rgb="FF000000"/>
            <rFont val="Tahoma"/>
            <family val="2"/>
          </rPr>
          <t>Eli Budd: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Helvetica Neue"/>
            <family val="2"/>
          </rPr>
          <t>Injury Clause: Taken from Feb 3, 2019 Caledon TT</t>
        </r>
      </text>
    </comment>
    <comment ref="W17" authorId="0" shapeId="0" xr:uid="{4E121509-C8B6-964A-AEF3-6F2AF8BD42E4}">
      <text>
        <r>
          <rPr>
            <b/>
            <sz val="10"/>
            <color rgb="FF000000"/>
            <rFont val="Tahoma"/>
            <family val="2"/>
          </rPr>
          <t>Eli Budd: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Helvetica Neue"/>
            <family val="2"/>
          </rPr>
          <t>Injury Clause: Taken from Feb 10, 2019 Beaver TT</t>
        </r>
      </text>
    </comment>
    <comment ref="AA17" authorId="0" shapeId="0" xr:uid="{732B5930-1757-3B44-97C1-2DB9FDDA141B}">
      <text>
        <r>
          <rPr>
            <b/>
            <sz val="10"/>
            <color rgb="FF000000"/>
            <rFont val="Tahoma"/>
            <family val="2"/>
          </rPr>
          <t>Eli Budd: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Helvetica Neue"/>
            <family val="2"/>
          </rPr>
          <t>Injury Clause: Taken from Feb 22, 2019 Camp Fortune Provincials</t>
        </r>
      </text>
    </comment>
    <comment ref="AD17" authorId="0" shapeId="0" xr:uid="{6A180C01-0933-C940-91F0-231A822A9358}">
      <text>
        <r>
          <rPr>
            <b/>
            <sz val="10"/>
            <color rgb="FF000000"/>
            <rFont val="Tahoma"/>
            <family val="2"/>
          </rPr>
          <t>Eli Budd: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Helvetica Neue"/>
            <family val="2"/>
          </rPr>
          <t>Injury Clause: Taken from March 15, 2019 Le Relais Jr. Nats</t>
        </r>
      </text>
    </comment>
  </commentList>
</comments>
</file>

<file path=xl/sharedStrings.xml><?xml version="1.0" encoding="utf-8"?>
<sst xmlns="http://schemas.openxmlformats.org/spreadsheetml/2006/main" count="1370" uniqueCount="215">
  <si>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</si>
  <si>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</si>
  <si>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</si>
  <si>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</si>
  <si>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</si>
  <si>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</si>
  <si>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</si>
  <si>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</si>
  <si>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</si>
  <si>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</si>
  <si>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</si>
  <si>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</si>
  <si>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</si>
  <si>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</si>
  <si>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</si>
  <si>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</si>
  <si>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</si>
  <si>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</si>
  <si>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</si>
  <si>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</si>
  <si>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</si>
  <si>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</si>
  <si>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</si>
  <si>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</si>
  <si>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</si>
  <si>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</si>
  <si>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</si>
  <si>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</si>
  <si>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</si>
  <si>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</si>
  <si>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</si>
  <si>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</si>
  <si>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</si>
  <si>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</si>
  <si>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</si>
  <si>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</si>
  <si>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</si>
  <si>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</si>
  <si>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FREESTYLE  ONTARIO</t>
  </si>
  <si>
    <t xml:space="preserve">FREESTYLE ONTARIO </t>
  </si>
  <si>
    <t>Female</t>
  </si>
  <si>
    <t>M</t>
  </si>
  <si>
    <t>Canadian Selections Day 1</t>
  </si>
  <si>
    <t xml:space="preserve">Apex </t>
  </si>
  <si>
    <t>MO</t>
  </si>
  <si>
    <t>MYSKO Alex</t>
  </si>
  <si>
    <t>U18</t>
  </si>
  <si>
    <t>Canadian Mogul Academy (OMT)</t>
  </si>
  <si>
    <t>MATTHEWS Aidan</t>
  </si>
  <si>
    <t>U20</t>
  </si>
  <si>
    <t>Canadian Selections</t>
  </si>
  <si>
    <t>Apex</t>
  </si>
  <si>
    <t>Calabogie Peaks Resort</t>
  </si>
  <si>
    <t>Calabogie Canada Cup MO</t>
  </si>
  <si>
    <t>CLOWATER Dylan</t>
  </si>
  <si>
    <t>HANSEN Drew</t>
  </si>
  <si>
    <t>HILBORN Luke</t>
  </si>
  <si>
    <t>TURNAU Aaron</t>
  </si>
  <si>
    <t>MCDERMID Nicholas</t>
  </si>
  <si>
    <t>GRYSPEERDT Maximus</t>
  </si>
  <si>
    <t>LADOUCEUR Quinn</t>
  </si>
  <si>
    <t>HARLEY Noah</t>
  </si>
  <si>
    <t>JARVIS Jake</t>
  </si>
  <si>
    <t>Calabogie Canada Cup DM</t>
  </si>
  <si>
    <t>DM</t>
  </si>
  <si>
    <t>Calabogie Freestyle</t>
  </si>
  <si>
    <t>North Bay Freestyle</t>
  </si>
  <si>
    <t>Caledon Freestyle</t>
  </si>
  <si>
    <t>Fortune Freestyle</t>
  </si>
  <si>
    <t>U16</t>
  </si>
  <si>
    <t>Canada Cup</t>
  </si>
  <si>
    <t>Calabogie</t>
  </si>
  <si>
    <t>Calabogie Canad Cup</t>
  </si>
  <si>
    <t>Caledon Timber Tour Day 1</t>
  </si>
  <si>
    <t>Caledon Ski Club</t>
  </si>
  <si>
    <t>Caledon Timber Tour Day 2</t>
  </si>
  <si>
    <t>Caledon TT</t>
  </si>
  <si>
    <t xml:space="preserve">Caledon </t>
  </si>
  <si>
    <t>Caledon</t>
  </si>
  <si>
    <t>MCNEIL Nathan</t>
  </si>
  <si>
    <t>LUCA Alexander</t>
  </si>
  <si>
    <t>LECLERC Noah</t>
  </si>
  <si>
    <t>RYAN Maguire</t>
  </si>
  <si>
    <t>MILLER Colin</t>
  </si>
  <si>
    <t>TOMALTY Gerry</t>
  </si>
  <si>
    <t>CLOWATER Nathan</t>
  </si>
  <si>
    <t>MCMANUS Darren</t>
  </si>
  <si>
    <t>BIZZARRI Alexander</t>
  </si>
  <si>
    <t>NESBITT Matthew</t>
  </si>
  <si>
    <t>SEDGWICK Dax</t>
  </si>
  <si>
    <t>KOCZIJ Darius</t>
  </si>
  <si>
    <t>BROWN Manuel</t>
  </si>
  <si>
    <t>FRANKS Grayson</t>
  </si>
  <si>
    <t>WATSON Evan</t>
  </si>
  <si>
    <t>CAMSELL-POWER Joshua</t>
  </si>
  <si>
    <t>JARVIS Dylan</t>
  </si>
  <si>
    <t>WANDS Hudson</t>
  </si>
  <si>
    <t>ATHERTON Christopher</t>
  </si>
  <si>
    <t>GRUNER Quinn</t>
  </si>
  <si>
    <t>BECK Mitchell</t>
  </si>
  <si>
    <t>JOHNSON Alexander</t>
  </si>
  <si>
    <t>PSIHOGIOS Noah</t>
  </si>
  <si>
    <t>JOHNSON Camren</t>
  </si>
  <si>
    <t>DORSAY Lawrence</t>
  </si>
  <si>
    <t>JOHNSON William</t>
  </si>
  <si>
    <t>DORSAY John</t>
  </si>
  <si>
    <t>INGRAM Reed</t>
  </si>
  <si>
    <t>SOUTER Christopher</t>
  </si>
  <si>
    <t>SOUTER Curtis</t>
  </si>
  <si>
    <t>CUNNINGHAM Logan</t>
  </si>
  <si>
    <t>u14</t>
  </si>
  <si>
    <t>u18</t>
  </si>
  <si>
    <t>u16</t>
  </si>
  <si>
    <t>u12</t>
  </si>
  <si>
    <t>Beaver Valley Freestyle</t>
  </si>
  <si>
    <t>u10</t>
  </si>
  <si>
    <t>Timber Tour</t>
  </si>
  <si>
    <t>Deer Valley</t>
  </si>
  <si>
    <t>Deer Valley Nor Am</t>
  </si>
  <si>
    <t xml:space="preserve">Deer Valley </t>
  </si>
  <si>
    <t>Deer Valley Nor AM</t>
  </si>
  <si>
    <t>Deer Vally</t>
  </si>
  <si>
    <t>Calgary Nor-AM</t>
  </si>
  <si>
    <t>COP</t>
  </si>
  <si>
    <t>WinSport</t>
  </si>
  <si>
    <t>Calgary Nor Am</t>
  </si>
  <si>
    <t>Calgary Nor AM</t>
  </si>
  <si>
    <t>Calabogie Timber Tour</t>
  </si>
  <si>
    <t>Calabogie Timber Tour Day 1</t>
  </si>
  <si>
    <t>Calabogie Timber Tour Day 2</t>
  </si>
  <si>
    <t>Bogie TT Day 1</t>
  </si>
  <si>
    <t>Bogie TT Day 2</t>
  </si>
  <si>
    <t>DNF</t>
  </si>
  <si>
    <t>WARGNIEZ Alexandre</t>
  </si>
  <si>
    <t>KURELEK Johnny</t>
  </si>
  <si>
    <t>YATES Ethan</t>
  </si>
  <si>
    <t>KONKLE Camden</t>
  </si>
  <si>
    <t>INGRAM Ewan</t>
  </si>
  <si>
    <t>Fortune Freetyle</t>
  </si>
  <si>
    <t>U14</t>
  </si>
  <si>
    <t>EDEY Thomas</t>
  </si>
  <si>
    <t>KONKLE Kallum</t>
  </si>
  <si>
    <t>BEAMISH Benjamin</t>
  </si>
  <si>
    <t>JOHNSTONE Carson</t>
  </si>
  <si>
    <t>u11</t>
  </si>
  <si>
    <t>VSC Nor Am</t>
  </si>
  <si>
    <t>VSC</t>
  </si>
  <si>
    <t>Timber Tour Provincials</t>
  </si>
  <si>
    <t>MSLM</t>
  </si>
  <si>
    <t>DNS</t>
  </si>
  <si>
    <t>TT Provincials</t>
  </si>
  <si>
    <t>VSC Nor AM</t>
  </si>
  <si>
    <t>Prov MO</t>
  </si>
  <si>
    <t>Killington Nor Am</t>
  </si>
  <si>
    <t>Killington</t>
  </si>
  <si>
    <t>Killington NorAm</t>
  </si>
  <si>
    <t>Canyon</t>
  </si>
  <si>
    <t>Jr Nationals</t>
  </si>
  <si>
    <t xml:space="preserve">Jrs </t>
  </si>
  <si>
    <t>canyon</t>
  </si>
  <si>
    <t>Fortune Fz</t>
  </si>
  <si>
    <t>Fortune</t>
  </si>
  <si>
    <t>TBD</t>
  </si>
  <si>
    <t>Abid Adel</t>
  </si>
  <si>
    <t>brancatelli Alessandro</t>
  </si>
  <si>
    <t>Thibault Antoine</t>
  </si>
  <si>
    <t>LaFeur Ashton</t>
  </si>
  <si>
    <t>Tremblay Cardiff</t>
  </si>
  <si>
    <t>Carrier Charles</t>
  </si>
  <si>
    <t>Miller Colin</t>
  </si>
  <si>
    <t>Connor Colin</t>
  </si>
  <si>
    <t>Vespa Dante</t>
  </si>
  <si>
    <t>McManus Darren</t>
  </si>
  <si>
    <t>Lavoie Elie</t>
  </si>
  <si>
    <t>Skafel Emmett</t>
  </si>
  <si>
    <t>Cozannet Etienne</t>
  </si>
  <si>
    <t>Rucnicki Evan</t>
  </si>
  <si>
    <t>Ingram Ewan</t>
  </si>
  <si>
    <t>Lupien Felix</t>
  </si>
  <si>
    <t>Tremblay Fynn</t>
  </si>
  <si>
    <t>Grainger Gavin</t>
  </si>
  <si>
    <t>McManus Gavin</t>
  </si>
  <si>
    <t>Steen Hunter</t>
  </si>
  <si>
    <t>Poirre-Huppe Jeremy</t>
  </si>
  <si>
    <t>Mead Jonathan</t>
  </si>
  <si>
    <t>Golem Jonathon</t>
  </si>
  <si>
    <t>Kunsken Arjona Joshua</t>
  </si>
  <si>
    <t>Ruszczynski Konrad</t>
  </si>
  <si>
    <t>Gammon Liam</t>
  </si>
  <si>
    <t>Sloan Lochlyn</t>
  </si>
  <si>
    <t>Loan Batianu Luca</t>
  </si>
  <si>
    <t>Moraru Luca</t>
  </si>
  <si>
    <t>Reilly Roe Malcolm</t>
  </si>
  <si>
    <t>Stewart Martin</t>
  </si>
  <si>
    <t>Banville Carriere Olivier</t>
  </si>
  <si>
    <t>Gladish Oscar</t>
  </si>
  <si>
    <t>Skafel Owen</t>
  </si>
  <si>
    <t>Malisani  Quentin</t>
  </si>
  <si>
    <t>Itskovich Raphael</t>
  </si>
  <si>
    <t>Ingram Reed</t>
  </si>
  <si>
    <t>Cheben Samuel</t>
  </si>
  <si>
    <t>Arrieta Geagea Sebastian</t>
  </si>
  <si>
    <t>Lemieux-Latulippe Simon</t>
  </si>
  <si>
    <t>Durepos Tao</t>
  </si>
  <si>
    <t>Dufour-Joly Thomas</t>
  </si>
  <si>
    <t>Ball Travis</t>
  </si>
  <si>
    <t>Black Ty</t>
  </si>
  <si>
    <t>2020 RPA RANKINGS</t>
  </si>
  <si>
    <t>U12</t>
  </si>
  <si>
    <t>U10</t>
  </si>
  <si>
    <t>HARLEY Jacob</t>
  </si>
  <si>
    <t>2021 FO Mogul RPA Rankings</t>
  </si>
  <si>
    <t>North Bay Freestyle (OMT)</t>
  </si>
  <si>
    <t>Calabogie Freestyle (OMT)</t>
  </si>
  <si>
    <t>u20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</si>
</sst>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23" x14ac:knownFonts="1">
    <font>
      <sz val="11"/>
      <color indexed="8"/>
      <name val="Helvetica Neue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 Neue"/>
      <family val="2"/>
    </font>
    <font>
      <sz val="8"/>
      <color indexed="8"/>
      <name val="Helvetica"/>
      <family val="2"/>
    </font>
    <font>
      <sz val="8"/>
      <color rgb="FFFF0000"/>
      <name val="Tahoma"/>
      <family val="2"/>
    </font>
    <font>
      <sz val="8"/>
      <name val="Helvetic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Helvetica Neue"/>
      <family val="2"/>
    </font>
    <font>
      <sz val="11"/>
      <color indexed="8"/>
      <name val="Helvetica Neue"/>
      <family val="2"/>
    </font>
    <font>
      <sz val="8"/>
      <color theme="1"/>
      <name val="Tahoma"/>
      <family val="2"/>
    </font>
    <font>
      <sz val="8"/>
      <color theme="1"/>
      <name val="Helvetica"/>
      <family val="2"/>
    </font>
  </fonts>
  <fills count="1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AFBFD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auto="1"/>
      </left>
      <right style="thin">
        <color rgb="FFCDCDCD"/>
      </right>
      <top/>
      <bottom style="thin">
        <color auto="1"/>
      </bottom>
      <diagonal/>
    </border>
    <border>
      <left/>
      <right style="thin">
        <color rgb="FFCDCDCD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rgb="FFCDCDCD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rgb="FFCDCDCD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rgb="FFCDCDCD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rgb="FFCDCDCD"/>
      </right>
      <top style="thin">
        <color rgb="FFCDCDCD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 style="thin">
        <color auto="1"/>
      </top>
      <bottom style="thin">
        <color indexed="64"/>
      </bottom>
      <diagonal/>
    </border>
    <border>
      <left/>
      <right style="thin">
        <color rgb="FFCDCDCD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/>
      <right style="thin">
        <color auto="1"/>
      </right>
      <top style="thin">
        <color rgb="FFCDCDCD"/>
      </top>
      <bottom style="thin">
        <color indexed="64"/>
      </bottom>
      <diagonal/>
    </border>
  </borders>
  <cellStyleXfs count="1193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62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2" fillId="0" borderId="9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7" borderId="18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1" fontId="2" fillId="9" borderId="9" xfId="0" applyNumberFormat="1" applyFont="1" applyFill="1" applyBorder="1" applyAlignment="1">
      <alignment horizontal="right"/>
    </xf>
    <xf numFmtId="0" fontId="14" fillId="9" borderId="9" xfId="0" applyFont="1" applyFill="1" applyBorder="1" applyAlignment="1"/>
    <xf numFmtId="0" fontId="14" fillId="9" borderId="0" xfId="0" applyFont="1" applyFill="1" applyAlignment="1"/>
    <xf numFmtId="1" fontId="2" fillId="0" borderId="1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16" fontId="6" fillId="0" borderId="9" xfId="0" applyNumberFormat="1" applyFont="1" applyBorder="1" applyAlignment="1">
      <alignment horizontal="center"/>
    </xf>
    <xf numFmtId="1" fontId="2" fillId="0" borderId="1" xfId="0" applyNumberFormat="1" applyFont="1" applyBorder="1" applyAlignment="1"/>
    <xf numFmtId="1" fontId="2" fillId="4" borderId="0" xfId="0" applyNumberFormat="1" applyFont="1" applyFill="1" applyAlignment="1"/>
    <xf numFmtId="1" fontId="15" fillId="2" borderId="9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19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2" fontId="8" fillId="3" borderId="20" xfId="0" applyNumberFormat="1" applyFont="1" applyFill="1" applyBorder="1" applyAlignment="1">
      <alignment horizontal="center"/>
    </xf>
    <xf numFmtId="1" fontId="8" fillId="7" borderId="8" xfId="0" applyNumberFormat="1" applyFont="1" applyFill="1" applyBorder="1" applyAlignment="1">
      <alignment horizontal="center"/>
    </xf>
    <xf numFmtId="0" fontId="14" fillId="9" borderId="8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6" fillId="0" borderId="12" xfId="0" applyFont="1" applyBorder="1" applyAlignment="1">
      <alignment horizontal="center" wrapText="1"/>
    </xf>
    <xf numFmtId="1" fontId="2" fillId="0" borderId="0" xfId="0" applyNumberFormat="1" applyFont="1" applyBorder="1" applyAlignment="1"/>
    <xf numFmtId="0" fontId="6" fillId="0" borderId="21" xfId="0" applyFont="1" applyBorder="1" applyAlignment="1">
      <alignment horizontal="center" wrapText="1"/>
    </xf>
    <xf numFmtId="1" fontId="2" fillId="0" borderId="22" xfId="0" applyNumberFormat="1" applyFont="1" applyBorder="1" applyAlignment="1"/>
    <xf numFmtId="1" fontId="2" fillId="0" borderId="23" xfId="0" applyNumberFormat="1" applyFont="1" applyBorder="1" applyAlignment="1"/>
    <xf numFmtId="2" fontId="8" fillId="3" borderId="25" xfId="0" applyNumberFormat="1" applyFont="1" applyFill="1" applyBorder="1" applyAlignment="1">
      <alignment horizontal="center"/>
    </xf>
    <xf numFmtId="1" fontId="8" fillId="3" borderId="26" xfId="0" applyNumberFormat="1" applyFont="1" applyFill="1" applyBorder="1" applyAlignment="1">
      <alignment horizontal="center"/>
    </xf>
    <xf numFmtId="2" fontId="8" fillId="3" borderId="27" xfId="0" applyNumberFormat="1" applyFont="1" applyFill="1" applyBorder="1" applyAlignment="1">
      <alignment horizontal="center"/>
    </xf>
    <xf numFmtId="1" fontId="8" fillId="7" borderId="22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1" fontId="8" fillId="7" borderId="28" xfId="0" applyNumberFormat="1" applyFont="1" applyFill="1" applyBorder="1" applyAlignment="1">
      <alignment horizontal="center"/>
    </xf>
    <xf numFmtId="0" fontId="14" fillId="9" borderId="29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3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8" fillId="7" borderId="9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31" xfId="0" applyNumberFormat="1" applyFont="1" applyFill="1" applyBorder="1" applyAlignment="1">
      <alignment horizontal="center"/>
    </xf>
    <xf numFmtId="1" fontId="8" fillId="3" borderId="13" xfId="0" applyNumberFormat="1" applyFont="1" applyFill="1" applyBorder="1" applyAlignment="1">
      <alignment horizontal="center"/>
    </xf>
    <xf numFmtId="2" fontId="8" fillId="3" borderId="32" xfId="0" applyNumberFormat="1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33" xfId="0" applyNumberFormat="1" applyFont="1" applyFill="1" applyBorder="1" applyAlignment="1">
      <alignment horizontal="center"/>
    </xf>
    <xf numFmtId="1" fontId="8" fillId="3" borderId="34" xfId="0" applyNumberFormat="1" applyFont="1" applyFill="1" applyBorder="1" applyAlignment="1">
      <alignment horizontal="center"/>
    </xf>
    <xf numFmtId="1" fontId="2" fillId="10" borderId="9" xfId="0" applyNumberFormat="1" applyFont="1" applyFill="1" applyBorder="1" applyAlignment="1"/>
    <xf numFmtId="0" fontId="14" fillId="10" borderId="0" xfId="0" applyFont="1" applyFill="1" applyBorder="1" applyAlignment="1"/>
    <xf numFmtId="0" fontId="14" fillId="10" borderId="9" xfId="0" applyFont="1" applyFill="1" applyBorder="1" applyAlignment="1"/>
    <xf numFmtId="0" fontId="14" fillId="10" borderId="29" xfId="0" applyFont="1" applyFill="1" applyBorder="1" applyAlignment="1"/>
    <xf numFmtId="0" fontId="16" fillId="10" borderId="9" xfId="0" applyFont="1" applyFill="1" applyBorder="1" applyAlignment="1"/>
    <xf numFmtId="1" fontId="2" fillId="11" borderId="9" xfId="0" applyNumberFormat="1" applyFont="1" applyFill="1" applyBorder="1" applyAlignment="1"/>
    <xf numFmtId="1" fontId="2" fillId="12" borderId="9" xfId="0" applyNumberFormat="1" applyFont="1" applyFill="1" applyBorder="1" applyAlignment="1">
      <alignment horizontal="center"/>
    </xf>
    <xf numFmtId="1" fontId="2" fillId="12" borderId="1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" fontId="2" fillId="0" borderId="9" xfId="0" applyNumberFormat="1" applyFont="1" applyFill="1" applyBorder="1" applyAlignment="1"/>
    <xf numFmtId="0" fontId="14" fillId="0" borderId="9" xfId="0" applyFont="1" applyFill="1" applyBorder="1" applyAlignment="1"/>
    <xf numFmtId="1" fontId="2" fillId="0" borderId="9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Alignment="1"/>
    <xf numFmtId="1" fontId="2" fillId="0" borderId="12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center"/>
    </xf>
    <xf numFmtId="0" fontId="0" fillId="0" borderId="0" xfId="0" applyFill="1" applyAlignment="1"/>
    <xf numFmtId="1" fontId="21" fillId="10" borderId="9" xfId="0" applyNumberFormat="1" applyFont="1" applyFill="1" applyBorder="1" applyAlignment="1"/>
    <xf numFmtId="0" fontId="22" fillId="10" borderId="9" xfId="0" applyFont="1" applyFill="1" applyBorder="1" applyAlignment="1"/>
    <xf numFmtId="1" fontId="21" fillId="0" borderId="9" xfId="0" applyNumberFormat="1" applyFont="1" applyBorder="1" applyAlignment="1">
      <alignment horizontal="center"/>
    </xf>
    <xf numFmtId="1" fontId="21" fillId="2" borderId="9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1" fontId="2" fillId="0" borderId="14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</cellXfs>
  <cellStyles count="1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showGridLines="0" tabSelected="1" topLeftCell="C1" zoomScale="111" zoomScaleNormal="111" workbookViewId="0">
      <pane ySplit="3200" activePane="bottomLeft"/>
      <selection activeCell="R1" sqref="R1:R1048576"/>
      <selection pane="bottomLeft" activeCell="AD17" sqref="AD17"/>
    </sheetView>
  </sheetViews>
  <sheetFormatPr baseColWidth="10" defaultColWidth="17.6640625" defaultRowHeight="20" customHeight="1" x14ac:dyDescent="0.15"/>
  <cols>
    <col min="1" max="1" width="21.83203125" customWidth="1"/>
    <col min="2" max="2" width="10.6640625" customWidth="1"/>
    <col min="3" max="3" width="21.33203125" customWidth="1"/>
    <col min="4" max="4" width="0.83203125" hidden="1" customWidth="1"/>
    <col min="5" max="5" width="5.1640625" bestFit="1" customWidth="1"/>
    <col min="6" max="6" width="5.83203125" customWidth="1"/>
    <col min="7" max="9" width="5.6640625" customWidth="1"/>
    <col min="10" max="10" width="7.1640625" customWidth="1"/>
    <col min="11" max="11" width="5.1640625" hidden="1" customWidth="1"/>
    <col min="12" max="30" width="4.83203125" customWidth="1"/>
    <col min="31" max="31" width="17.6640625" style="139"/>
  </cols>
  <sheetData>
    <row r="1" spans="1:30" ht="33.75" customHeight="1" x14ac:dyDescent="0.15">
      <c r="A1" s="1" t="s">
        <v>211</v>
      </c>
      <c r="B1" s="1"/>
      <c r="C1" s="1"/>
      <c r="D1" s="1"/>
      <c r="E1" s="1"/>
      <c r="F1" s="23" t="s">
        <v>38</v>
      </c>
      <c r="G1" s="1"/>
      <c r="H1" s="1"/>
      <c r="I1" s="1"/>
      <c r="J1" s="1"/>
      <c r="K1" s="1"/>
      <c r="L1" s="82">
        <v>2019</v>
      </c>
      <c r="M1" s="98">
        <v>2020</v>
      </c>
      <c r="N1" s="97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ht="3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80" t="s">
        <v>50</v>
      </c>
      <c r="M2" s="96" t="s">
        <v>50</v>
      </c>
      <c r="N2" s="94" t="s">
        <v>70</v>
      </c>
      <c r="O2" s="96" t="s">
        <v>70</v>
      </c>
      <c r="P2" s="96" t="s">
        <v>76</v>
      </c>
      <c r="Q2" s="96" t="s">
        <v>76</v>
      </c>
      <c r="R2" s="96" t="s">
        <v>160</v>
      </c>
      <c r="S2" s="96" t="s">
        <v>118</v>
      </c>
      <c r="T2" s="96" t="s">
        <v>118</v>
      </c>
      <c r="U2" s="96" t="s">
        <v>125</v>
      </c>
      <c r="V2" s="96" t="s">
        <v>125</v>
      </c>
      <c r="W2" s="96" t="s">
        <v>130</v>
      </c>
      <c r="X2" s="96" t="s">
        <v>131</v>
      </c>
      <c r="Y2" s="96" t="s">
        <v>145</v>
      </c>
      <c r="Z2" s="96" t="s">
        <v>145</v>
      </c>
      <c r="AA2" s="96" t="s">
        <v>150</v>
      </c>
      <c r="AB2" s="96" t="s">
        <v>155</v>
      </c>
      <c r="AC2" s="96" t="s">
        <v>155</v>
      </c>
      <c r="AD2" s="96" t="s">
        <v>158</v>
      </c>
    </row>
    <row r="3" spans="1:30" ht="36" customHeight="1" x14ac:dyDescent="0.15">
      <c r="A3" s="24" t="s">
        <v>35</v>
      </c>
      <c r="B3" s="25" t="s">
        <v>40</v>
      </c>
      <c r="C3" s="25"/>
      <c r="D3" s="26"/>
      <c r="E3" s="27"/>
      <c r="F3" s="152" t="s">
        <v>207</v>
      </c>
      <c r="G3" s="152"/>
      <c r="H3" s="152"/>
      <c r="I3" s="152"/>
      <c r="J3" s="153"/>
      <c r="K3" s="3" t="s">
        <v>30</v>
      </c>
      <c r="L3" s="80" t="s">
        <v>51</v>
      </c>
      <c r="M3" s="80" t="s">
        <v>51</v>
      </c>
      <c r="N3" s="80" t="s">
        <v>71</v>
      </c>
      <c r="O3" s="80" t="s">
        <v>71</v>
      </c>
      <c r="P3" s="80" t="s">
        <v>77</v>
      </c>
      <c r="Q3" s="80" t="s">
        <v>78</v>
      </c>
      <c r="R3" s="80" t="s">
        <v>161</v>
      </c>
      <c r="S3" s="80" t="s">
        <v>117</v>
      </c>
      <c r="T3" s="80" t="s">
        <v>117</v>
      </c>
      <c r="U3" s="80" t="s">
        <v>123</v>
      </c>
      <c r="V3" s="80" t="s">
        <v>123</v>
      </c>
      <c r="W3" s="80" t="s">
        <v>71</v>
      </c>
      <c r="X3" s="80" t="s">
        <v>71</v>
      </c>
      <c r="Y3" s="80" t="s">
        <v>146</v>
      </c>
      <c r="Z3" s="80" t="s">
        <v>146</v>
      </c>
      <c r="AA3" s="80" t="s">
        <v>148</v>
      </c>
      <c r="AB3" s="80" t="s">
        <v>154</v>
      </c>
      <c r="AC3" s="80" t="s">
        <v>154</v>
      </c>
      <c r="AD3" s="80" t="s">
        <v>159</v>
      </c>
    </row>
    <row r="4" spans="1:30" ht="15" customHeight="1" x14ac:dyDescent="0.15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81">
        <v>42351</v>
      </c>
      <c r="M4" s="81">
        <v>42352</v>
      </c>
      <c r="N4" s="81">
        <v>42386</v>
      </c>
      <c r="O4" s="81">
        <v>42386</v>
      </c>
      <c r="P4" s="81">
        <v>42400</v>
      </c>
      <c r="Q4" s="81">
        <v>42401</v>
      </c>
      <c r="R4" s="81"/>
      <c r="S4" s="81">
        <v>42411</v>
      </c>
      <c r="T4" s="81">
        <v>42412</v>
      </c>
      <c r="U4" s="81">
        <v>42421</v>
      </c>
      <c r="V4" s="81">
        <v>42422</v>
      </c>
      <c r="W4" s="81">
        <v>42421</v>
      </c>
      <c r="X4" s="81">
        <v>42422</v>
      </c>
      <c r="Y4" s="81">
        <v>42428</v>
      </c>
      <c r="Z4" s="81">
        <v>42428</v>
      </c>
      <c r="AA4" s="81">
        <v>42427</v>
      </c>
      <c r="AB4" s="81">
        <v>42435</v>
      </c>
      <c r="AC4" s="81">
        <v>42436</v>
      </c>
      <c r="AD4" s="81">
        <v>42441</v>
      </c>
    </row>
    <row r="5" spans="1:30" ht="15" customHeight="1" x14ac:dyDescent="0.15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81" t="s">
        <v>44</v>
      </c>
      <c r="M5" s="81" t="s">
        <v>44</v>
      </c>
      <c r="N5" s="81" t="s">
        <v>44</v>
      </c>
      <c r="O5" s="81" t="s">
        <v>64</v>
      </c>
      <c r="P5" s="81" t="s">
        <v>44</v>
      </c>
      <c r="Q5" s="81" t="s">
        <v>44</v>
      </c>
      <c r="R5" s="81" t="s">
        <v>162</v>
      </c>
      <c r="S5" s="81" t="s">
        <v>44</v>
      </c>
      <c r="T5" s="81" t="s">
        <v>64</v>
      </c>
      <c r="U5" s="81" t="s">
        <v>44</v>
      </c>
      <c r="V5" s="81" t="s">
        <v>64</v>
      </c>
      <c r="W5" s="81" t="s">
        <v>44</v>
      </c>
      <c r="X5" s="81" t="s">
        <v>44</v>
      </c>
      <c r="Y5" s="81" t="s">
        <v>44</v>
      </c>
      <c r="Z5" s="81" t="s">
        <v>64</v>
      </c>
      <c r="AA5" s="81" t="s">
        <v>44</v>
      </c>
      <c r="AB5" s="81" t="s">
        <v>44</v>
      </c>
      <c r="AC5" s="81" t="s">
        <v>64</v>
      </c>
      <c r="AD5" s="81" t="s">
        <v>44</v>
      </c>
    </row>
    <row r="6" spans="1:30" ht="17" customHeight="1" x14ac:dyDescent="0.15">
      <c r="A6" s="131" t="s">
        <v>47</v>
      </c>
      <c r="B6" s="131" t="s">
        <v>111</v>
      </c>
      <c r="C6" s="132" t="s">
        <v>45</v>
      </c>
      <c r="D6" s="131"/>
      <c r="E6" s="131">
        <f t="shared" ref="E6" si="0">F6</f>
        <v>1</v>
      </c>
      <c r="F6" s="19">
        <f t="shared" ref="F6" si="1">RANK(J6,$J$6:$K$38,0)</f>
        <v>1</v>
      </c>
      <c r="G6" s="20">
        <f t="shared" ref="G6" si="2">LARGE(($L6:$AD6),1)</f>
        <v>1014.0233932838635</v>
      </c>
      <c r="H6" s="20">
        <f t="shared" ref="H6" si="3">LARGE(($L6:$AD6),2)</f>
        <v>742.59001895135816</v>
      </c>
      <c r="I6" s="20">
        <f t="shared" ref="I6" si="4">LARGE(($L6:$AD6),3)</f>
        <v>676.97912807212538</v>
      </c>
      <c r="J6" s="19">
        <f t="shared" ref="J6" si="5">SUM(G6+H6+I6)</f>
        <v>2433.592540307347</v>
      </c>
      <c r="K6" s="21"/>
      <c r="L6" s="79">
        <f>IF(ISNA(VLOOKUP($C6,'Canadian Selections Day 1'!$A$17:$H$1000,8,FALSE))=TRUE,"0",VLOOKUP($C6,'Canadian Selections Day 1'!$A$17:$H$1000,8,FALSE))</f>
        <v>676.97912807212538</v>
      </c>
      <c r="M6" s="79">
        <f>IF(ISNA(VLOOKUP($C6,'Canadian Selections Day 2'!$A$17:$H$1000,8,FALSE))=TRUE,"0",VLOOKUP($C6,'Canadian Selections Day 2'!$A$17:$H$1000,8,FALSE))</f>
        <v>626.24606823130898</v>
      </c>
      <c r="N6" s="79">
        <f>IF(ISNA(VLOOKUP($C6,'Calabogie CC MO'!$A$17:$H$1000,8,FALSE))=TRUE,"0",VLOOKUP($C6,'Calabogie CC MO'!$A$17:$H$1000,8,FALSE))</f>
        <v>742.59001895135816</v>
      </c>
      <c r="O6" s="79">
        <f>IF(ISNA(VLOOKUP($C6,'Calabogie CC DM'!$A$17:$H$1000,8,FALSE))=TRUE,"0",VLOOKUP($C6,'Calabogie CC DM'!$A$17:$H$1000,8,FALSE))</f>
        <v>664.70276008492567</v>
      </c>
      <c r="P6" s="79" t="str">
        <f>IF(ISNA(VLOOKUP($C6,Cal_TT_Day_1!$A$17:$H$1000,8,FALSE))=TRUE,"0",VLOOKUP($C6,Cal_TT_Day_1!$A$17:$H$1000,8,FALSE))</f>
        <v>0</v>
      </c>
      <c r="Q6" s="79" t="str">
        <f>IF(ISNA(VLOOKUP($C6,Cal_TT_Day_2!$A$17:$H$1000,8,FALSE))=TRUE,"0",VLOOKUP($C6,Cal_TT_Day_2!$A$17:$H$1000,8,FALSE))</f>
        <v>0</v>
      </c>
      <c r="R6" s="79" t="str">
        <f>IF(ISNA(VLOOKUP($C6,'Fortune Fz'!$A$17:$H$1000,8,FALSE))=TRUE,"0",VLOOKUP($C6,'Fortune Fz'!$A$17:$H$1000,8,FALSE))</f>
        <v>0</v>
      </c>
      <c r="S6" s="79">
        <f>IF(ISNA(VLOOKUP($C6,'Deer Valley Nor-AM MO'!$A$17:$H$1000,8,FALSE))=TRUE,"0",VLOOKUP($C6,'Deer Valley Nor-AM MO'!$A$17:$H$1000,8,FALSE))</f>
        <v>273.49251056202786</v>
      </c>
      <c r="T6" s="79">
        <f>IF(ISNA(VLOOKUP($C6,'Deer Valley Nor-AM DM'!$A$17:$H$1000,8,FALSE))=TRUE,"0",VLOOKUP($C6,'Deer Valley Nor-AM DM'!$A$17:$H$1000,8,FALSE))</f>
        <v>83.333333333333343</v>
      </c>
      <c r="U6" s="79">
        <f>IF(ISNA(VLOOKUP($C6,'Calgary NorAm MO'!$A$17:$H$1000,8,FALSE))=TRUE,"0",VLOOKUP($C6,'Calgary NorAm MO'!$A$17:$H$1000,8,FALSE))</f>
        <v>652.3361453601558</v>
      </c>
      <c r="V6" s="79">
        <f>IF(ISNA(VLOOKUP($C6,'Calgary NorAm DM'!$A$17:$H$1000,8,FALSE))=TRUE,"0",VLOOKUP($C6,'Calgary NorAm DM'!$A$17:$H$1000,8,FALSE))</f>
        <v>0</v>
      </c>
      <c r="W6" s="79" t="str">
        <f>IF(ISNA(VLOOKUP($C6,'Calabogie TT Day 1'!$A$17:$H$1000,8,FALSE))=TRUE,"0",VLOOKUP($C6,'Calabogie TT Day 1'!$A$17:$H$1000,8,FALSE))</f>
        <v>0</v>
      </c>
      <c r="X6" s="79" t="str">
        <f>IF(ISNA(VLOOKUP($C6,'Calabogie TT Day 2'!$A$17:$H$1000,8,FALSE))=TRUE,"0",VLOOKUP($C6,'Calabogie TT Day 2'!$A$17:$H$1000,8,FALSE))</f>
        <v>0</v>
      </c>
      <c r="Y6" s="79">
        <f>IF(ISNA(VLOOKUP($C6,'VSC MO'!$A$17:$H$1000,8,FALSE))=TRUE,"0",VLOOKUP($C6,'VSC MO'!$A$17:$H$1000,8,FALSE))</f>
        <v>89.845189826760048</v>
      </c>
      <c r="Z6" s="79">
        <f>IF(ISNA(VLOOKUP($C6,'VSC DM'!$A$17:$H$1000,8,FALSE))=TRUE,"0",VLOOKUP($C6,'VSC DM'!$A$17:$H$1000,8,FALSE))</f>
        <v>81.25</v>
      </c>
      <c r="AA6" s="79" t="str">
        <f>IF(ISNA(VLOOKUP($C6,'Prov MO'!$A$17:$H$1000,8,FALSE))=TRUE,"0",VLOOKUP($C6,'Prov MO'!$A$17:$H$1000,8,FALSE))</f>
        <v>0</v>
      </c>
      <c r="AB6" s="79">
        <f>IF(ISNA(VLOOKUP($C6,'Killington MO'!$A$17:$H$1000,8,FALSE))=TRUE,"0",VLOOKUP($C6,'Killington MO'!$A$17:$H$1000,8,FALSE))</f>
        <v>1014.0233932838635</v>
      </c>
      <c r="AC6" s="79">
        <f>IF(ISNA(VLOOKUP($C6,'Killington DM'!$A$17:$H$1000,8,FALSE))=TRUE,"0",VLOOKUP($C6,'Killington DM'!$A$17:$H$1000,8,FALSE))</f>
        <v>81.25</v>
      </c>
      <c r="AD6" s="79">
        <f>IF(ISNA(VLOOKUP($C6,'Jrs MO'!$A$17:$H$1000,8,FALSE))=TRUE,"0",VLOOKUP($C6,'Jrs MO'!$A$17:$H$1000,8,FALSE))</f>
        <v>524.84666666666669</v>
      </c>
    </row>
    <row r="7" spans="1:30" ht="17" customHeight="1" x14ac:dyDescent="0.15">
      <c r="A7" s="131" t="s">
        <v>47</v>
      </c>
      <c r="B7" s="131" t="s">
        <v>214</v>
      </c>
      <c r="C7" s="133" t="s">
        <v>48</v>
      </c>
      <c r="D7" s="131"/>
      <c r="E7" s="131">
        <f t="shared" ref="E7:E37" si="6">F7</f>
        <v>2</v>
      </c>
      <c r="F7" s="19">
        <f t="shared" ref="F7:F37" si="7">RANK(J7,$J$6:$K$38,0)</f>
        <v>2</v>
      </c>
      <c r="G7" s="20">
        <f t="shared" ref="G7:G37" si="8">LARGE(($L7:$AD7),1)</f>
        <v>815.83664063500191</v>
      </c>
      <c r="H7" s="20">
        <f t="shared" ref="H7:H35" si="9">LARGE(($L7:$AD7),2)</f>
        <v>646.58843455117346</v>
      </c>
      <c r="I7" s="20">
        <f t="shared" ref="I7:I23" si="10">LARGE(($L7:$AD7),3)</f>
        <v>607.75595899715938</v>
      </c>
      <c r="J7" s="19">
        <f t="shared" ref="J7:J37" si="11">SUM(G7+H7+I7)</f>
        <v>2070.1810341833348</v>
      </c>
      <c r="K7" s="21"/>
      <c r="L7" s="79">
        <f>IF(ISNA(VLOOKUP($C7,'Canadian Selections Day 1'!$A$17:$H$1000,8,FALSE))=TRUE,"0",VLOOKUP($C7,'Canadian Selections Day 1'!$A$17:$H$1000,8,FALSE))</f>
        <v>607.75595899715938</v>
      </c>
      <c r="M7" s="79">
        <f>IF(ISNA(VLOOKUP($C7,'Canadian Selections Day 2'!$A$17:$H$1000,8,FALSE))=TRUE,"0",VLOOKUP($C7,'Canadian Selections Day 2'!$A$17:$H$1000,8,FALSE))</f>
        <v>646.58843455117346</v>
      </c>
      <c r="N7" s="79">
        <f>IF(ISNA(VLOOKUP($C7,'Calabogie CC MO'!$A$17:$H$1000,8,FALSE))=TRUE,"0",VLOOKUP($C7,'Calabogie CC MO'!$A$17:$H$1000,8,FALSE))</f>
        <v>599.97473152242571</v>
      </c>
      <c r="O7" s="79">
        <f>IF(ISNA(VLOOKUP($C7,'Calabogie CC DM'!$A$17:$H$1000,8,FALSE))=TRUE,"0",VLOOKUP($C7,'Calabogie CC DM'!$A$17:$H$1000,8,FALSE))</f>
        <v>237.32749469214437</v>
      </c>
      <c r="P7" s="79" t="str">
        <f>IF(ISNA(VLOOKUP($C7,Cal_TT_Day_1!$A$17:$H$1000,8,FALSE))=TRUE,"0",VLOOKUP($C7,Cal_TT_Day_1!$A$17:$H$1000,8,FALSE))</f>
        <v>0</v>
      </c>
      <c r="Q7" s="79" t="str">
        <f>IF(ISNA(VLOOKUP($C7,Cal_TT_Day_2!$A$17:$H$1000,8,FALSE))=TRUE,"0",VLOOKUP($C7,Cal_TT_Day_2!$A$17:$H$1000,8,FALSE))</f>
        <v>0</v>
      </c>
      <c r="R7" s="79" t="str">
        <f>IF(ISNA(VLOOKUP($C7,'Fortune Fz'!$A$17:$H$1000,8,FALSE))=TRUE,"0",VLOOKUP($C7,'Fortune Fz'!$A$17:$H$1000,8,FALSE))</f>
        <v>0</v>
      </c>
      <c r="S7" s="79">
        <f>IF(ISNA(VLOOKUP($C7,'Deer Valley Nor-AM MO'!$A$17:$H$1000,8,FALSE))=TRUE,"0",VLOOKUP($C7,'Deer Valley Nor-AM MO'!$A$17:$H$1000,8,FALSE))</f>
        <v>815.83664063500191</v>
      </c>
      <c r="T7" s="79" t="str">
        <f>IF(ISNA(VLOOKUP($C7,'Deer Valley Nor-AM DM'!$A$17:$H$1000,8,FALSE))=TRUE,"0",VLOOKUP($C7,'Deer Valley Nor-AM DM'!$A$17:$H$1000,8,FALSE))</f>
        <v>0</v>
      </c>
      <c r="U7" s="79">
        <f>IF(ISNA(VLOOKUP($C7,'Calgary NorAm MO'!$A$17:$H$1000,8,FALSE))=TRUE,"0",VLOOKUP($C7,'Calgary NorAm MO'!$A$17:$H$1000,8,FALSE))</f>
        <v>0</v>
      </c>
      <c r="V7" s="79">
        <f>IF(ISNA(VLOOKUP($C7,'Calgary NorAm DM'!$A$17:$H$1000,8,FALSE))=TRUE,"0",VLOOKUP($C7,'Calgary NorAm DM'!$A$17:$H$1000,8,FALSE))</f>
        <v>83.333333333333343</v>
      </c>
      <c r="W7" s="79" t="str">
        <f>IF(ISNA(VLOOKUP($C7,'Calabogie TT Day 1'!$A$17:$H$1000,8,FALSE))=TRUE,"0",VLOOKUP($C7,'Calabogie TT Day 1'!$A$17:$H$1000,8,FALSE))</f>
        <v>0</v>
      </c>
      <c r="X7" s="79" t="str">
        <f>IF(ISNA(VLOOKUP($C7,'Calabogie TT Day 2'!$A$17:$H$1000,8,FALSE))=TRUE,"0",VLOOKUP($C7,'Calabogie TT Day 2'!$A$17:$H$1000,8,FALSE))</f>
        <v>0</v>
      </c>
      <c r="Y7" s="79">
        <f>IF(ISNA(VLOOKUP($C7,'VSC MO'!$A$17:$H$1000,8,FALSE))=TRUE,"0",VLOOKUP($C7,'VSC MO'!$A$17:$H$1000,8,FALSE))</f>
        <v>0</v>
      </c>
      <c r="Z7" s="79">
        <f>IF(ISNA(VLOOKUP($C7,'VSC DM'!$A$17:$H$1000,8,FALSE))=TRUE,"0",VLOOKUP($C7,'VSC DM'!$A$17:$H$1000,8,FALSE))</f>
        <v>0</v>
      </c>
      <c r="AA7" s="79" t="str">
        <f>IF(ISNA(VLOOKUP($C7,'Prov MO'!$A$17:$H$1000,8,FALSE))=TRUE,"0",VLOOKUP($C7,'Prov MO'!$A$17:$H$1000,8,FALSE))</f>
        <v>0</v>
      </c>
      <c r="AB7" s="79">
        <f>IF(ISNA(VLOOKUP($C7,'Killington MO'!$A$17:$H$1000,8,FALSE))=TRUE,"0",VLOOKUP($C7,'Killington MO'!$A$17:$H$1000,8,FALSE))</f>
        <v>0</v>
      </c>
      <c r="AC7" s="79">
        <f>IF(ISNA(VLOOKUP($C7,'Killington DM'!$A$17:$H$1000,8,FALSE))=TRUE,"0",VLOOKUP($C7,'Killington DM'!$A$17:$H$1000,8,FALSE))</f>
        <v>0</v>
      </c>
      <c r="AD7" s="79" t="str">
        <f>IF(ISNA(VLOOKUP($C7,'Jrs MO'!$A$17:$H$1000,8,FALSE))=TRUE,"0",VLOOKUP($C7,'Jrs MO'!$A$17:$H$1000,8,FALSE))</f>
        <v>0</v>
      </c>
    </row>
    <row r="8" spans="1:30" ht="17" customHeight="1" x14ac:dyDescent="0.15">
      <c r="A8" s="131" t="s">
        <v>212</v>
      </c>
      <c r="B8" s="131" t="s">
        <v>112</v>
      </c>
      <c r="C8" s="133" t="s">
        <v>54</v>
      </c>
      <c r="D8" s="131"/>
      <c r="E8" s="131">
        <f t="shared" si="6"/>
        <v>3</v>
      </c>
      <c r="F8" s="19">
        <f t="shared" si="7"/>
        <v>3</v>
      </c>
      <c r="G8" s="20">
        <f t="shared" si="8"/>
        <v>571.07218683651797</v>
      </c>
      <c r="H8" s="20">
        <f t="shared" si="9"/>
        <v>568.57864813644971</v>
      </c>
      <c r="I8" s="20">
        <f t="shared" si="10"/>
        <v>550</v>
      </c>
      <c r="J8" s="19">
        <f t="shared" si="11"/>
        <v>1689.6508349729677</v>
      </c>
      <c r="K8" s="21"/>
      <c r="L8" s="79" t="str">
        <f>IF(ISNA(VLOOKUP($C8,'Canadian Selections Day 1'!$A$17:$H$1000,8,FALSE))=TRUE,"0",VLOOKUP($C8,'Canadian Selections Day 1'!$A$17:$H$1000,8,FALSE))</f>
        <v>0</v>
      </c>
      <c r="M8" s="79" t="str">
        <f>IF(ISNA(VLOOKUP($C8,'Canadian Selections Day 2'!$A$17:$H$1000,8,FALSE))=TRUE,"0",VLOOKUP($C8,'Canadian Selections Day 2'!$A$17:$H$1000,8,FALSE))</f>
        <v>0</v>
      </c>
      <c r="N8" s="79">
        <f>IF(ISNA(VLOOKUP($C8,'Calabogie CC MO'!$A$17:$H$1000,8,FALSE))=TRUE,"0",VLOOKUP($C8,'Calabogie CC MO'!$A$17:$H$1000,8,FALSE))</f>
        <v>568.57864813644971</v>
      </c>
      <c r="O8" s="79">
        <f>IF(ISNA(VLOOKUP($C8,'Calabogie CC DM'!$A$17:$H$1000,8,FALSE))=TRUE,"0",VLOOKUP($C8,'Calabogie CC DM'!$A$17:$H$1000,8,FALSE))</f>
        <v>571.07218683651797</v>
      </c>
      <c r="P8" s="79">
        <f>IF(ISNA(VLOOKUP($C8,Cal_TT_Day_1!$A$17:$H$1000,8,FALSE))=TRUE,"0",VLOOKUP($C8,Cal_TT_Day_1!$A$17:$H$1000,8,FALSE))</f>
        <v>500</v>
      </c>
      <c r="Q8" s="79">
        <f>IF(ISNA(VLOOKUP($C8,Cal_TT_Day_2!$A$17:$H$1000,8,FALSE))=TRUE,"0",VLOOKUP($C8,Cal_TT_Day_2!$A$17:$H$1000,8,FALSE))</f>
        <v>500</v>
      </c>
      <c r="R8" s="79" t="str">
        <f>IF(ISNA(VLOOKUP($C8,'Fortune Fz'!$A$17:$H$1000,8,FALSE))=TRUE,"0",VLOOKUP($C8,'Fortune Fz'!$A$17:$H$1000,8,FALSE))</f>
        <v>0</v>
      </c>
      <c r="S8" s="79" t="str">
        <f>IF(ISNA(VLOOKUP($C8,'Deer Valley Nor-AM MO'!$A$17:$H$1000,8,FALSE))=TRUE,"0",VLOOKUP($C8,'Deer Valley Nor-AM MO'!$A$17:$H$1000,8,FALSE))</f>
        <v>0</v>
      </c>
      <c r="T8" s="79" t="str">
        <f>IF(ISNA(VLOOKUP($C8,'Deer Valley Nor-AM DM'!$A$17:$H$1000,8,FALSE))=TRUE,"0",VLOOKUP($C8,'Deer Valley Nor-AM DM'!$A$17:$H$1000,8,FALSE))</f>
        <v>0</v>
      </c>
      <c r="U8" s="79" t="str">
        <f>IF(ISNA(VLOOKUP($C8,'Calgary NorAm MO'!$A$17:$H$1000,8,FALSE))=TRUE,"0",VLOOKUP($C8,'Calgary NorAm MO'!$A$17:$H$1000,8,FALSE))</f>
        <v>0</v>
      </c>
      <c r="V8" s="79" t="str">
        <f>IF(ISNA(VLOOKUP($C8,'Calgary NorAm DM'!$A$17:$H$1000,8,FALSE))=TRUE,"0",VLOOKUP($C8,'Calgary NorAm DM'!$A$17:$H$1000,8,FALSE))</f>
        <v>0</v>
      </c>
      <c r="W8" s="79">
        <f>IF(ISNA(VLOOKUP($C8,'Calabogie TT Day 1'!$A$17:$H$1000,8,FALSE))=TRUE,"0",VLOOKUP($C8,'Calabogie TT Day 1'!$A$17:$H$1000,8,FALSE))</f>
        <v>500</v>
      </c>
      <c r="X8" s="79">
        <f>IF(ISNA(VLOOKUP($C8,'Calabogie TT Day 2'!$A$17:$H$1000,8,FALSE))=TRUE,"0",VLOOKUP($C8,'Calabogie TT Day 2'!$A$17:$H$1000,8,FALSE))</f>
        <v>500</v>
      </c>
      <c r="Y8" s="79" t="str">
        <f>IF(ISNA(VLOOKUP($C8,'VSC MO'!$A$17:$H$1000,8,FALSE))=TRUE,"0",VLOOKUP($C8,'VSC MO'!$A$17:$H$1000,8,FALSE))</f>
        <v>0</v>
      </c>
      <c r="Z8" s="79" t="str">
        <f>IF(ISNA(VLOOKUP($C8,'VSC DM'!$A$17:$H$1000,8,FALSE))=TRUE,"0",VLOOKUP($C8,'VSC DM'!$A$17:$H$1000,8,FALSE))</f>
        <v>0</v>
      </c>
      <c r="AA8" s="79">
        <f>IF(ISNA(VLOOKUP($C8,'Prov MO'!$A$17:$H$1000,8,FALSE))=TRUE,"0",VLOOKUP($C8,'Prov MO'!$A$17:$H$1000,8,FALSE))</f>
        <v>550</v>
      </c>
      <c r="AB8" s="79" t="str">
        <f>IF(ISNA(VLOOKUP($C8,'Killington MO'!$A$17:$H$1000,8,FALSE))=TRUE,"0",VLOOKUP($C8,'Killington MO'!$A$17:$H$1000,8,FALSE))</f>
        <v>0</v>
      </c>
      <c r="AC8" s="79" t="str">
        <f>IF(ISNA(VLOOKUP($C8,'Killington DM'!$A$17:$H$1000,8,FALSE))=TRUE,"0",VLOOKUP($C8,'Killington DM'!$A$17:$H$1000,8,FALSE))</f>
        <v>0</v>
      </c>
      <c r="AD8" s="79">
        <f>IF(ISNA(VLOOKUP($C8,'Jrs MO'!$A$17:$H$1000,8,FALSE))=TRUE,"0",VLOOKUP($C8,'Jrs MO'!$A$17:$H$1000,8,FALSE))</f>
        <v>384.78000000000003</v>
      </c>
    </row>
    <row r="9" spans="1:30" ht="17" customHeight="1" x14ac:dyDescent="0.15">
      <c r="A9" s="131" t="s">
        <v>213</v>
      </c>
      <c r="B9" s="131" t="s">
        <v>111</v>
      </c>
      <c r="C9" s="133" t="s">
        <v>58</v>
      </c>
      <c r="D9" s="131"/>
      <c r="E9" s="131">
        <f t="shared" si="6"/>
        <v>4</v>
      </c>
      <c r="F9" s="19">
        <f t="shared" si="7"/>
        <v>4</v>
      </c>
      <c r="G9" s="20">
        <f t="shared" si="8"/>
        <v>542.76827371695174</v>
      </c>
      <c r="H9" s="20">
        <f t="shared" si="9"/>
        <v>516.08280254777071</v>
      </c>
      <c r="I9" s="20">
        <f t="shared" si="10"/>
        <v>483.14592545799115</v>
      </c>
      <c r="J9" s="19">
        <f t="shared" si="11"/>
        <v>1541.9970017227135</v>
      </c>
      <c r="K9" s="21"/>
      <c r="L9" s="79" t="str">
        <f>IF(ISNA(VLOOKUP($C9,'Canadian Selections Day 1'!$A$17:$H$1000,8,FALSE))=TRUE,"0",VLOOKUP($C9,'Canadian Selections Day 1'!$A$17:$H$1000,8,FALSE))</f>
        <v>0</v>
      </c>
      <c r="M9" s="79" t="str">
        <f>IF(ISNA(VLOOKUP($C9,'Canadian Selections Day 2'!$A$17:$H$1000,8,FALSE))=TRUE,"0",VLOOKUP($C9,'Canadian Selections Day 2'!$A$17:$H$1000,8,FALSE))</f>
        <v>0</v>
      </c>
      <c r="N9" s="79">
        <f>IF(ISNA(VLOOKUP($C9,'Calabogie CC MO'!$A$17:$H$1000,8,FALSE))=TRUE,"0",VLOOKUP($C9,'Calabogie CC MO'!$A$17:$H$1000,8,FALSE))</f>
        <v>483.14592545799115</v>
      </c>
      <c r="O9" s="79">
        <f>IF(ISNA(VLOOKUP($C9,'Calabogie CC DM'!$A$17:$H$1000,8,FALSE))=TRUE,"0",VLOOKUP($C9,'Calabogie CC DM'!$A$17:$H$1000,8,FALSE))</f>
        <v>516.08280254777071</v>
      </c>
      <c r="P9" s="79">
        <f>IF(ISNA(VLOOKUP($C9,Cal_TT_Day_1!$A$17:$H$1000,8,FALSE))=TRUE,"0",VLOOKUP($C9,Cal_TT_Day_1!$A$17:$H$1000,8,FALSE))</f>
        <v>472.57321242753085</v>
      </c>
      <c r="Q9" s="79">
        <f>IF(ISNA(VLOOKUP($C9,Cal_TT_Day_2!$A$17:$H$1000,8,FALSE))=TRUE,"0",VLOOKUP($C9,Cal_TT_Day_2!$A$17:$H$1000,8,FALSE))</f>
        <v>427.61623386720572</v>
      </c>
      <c r="R9" s="79" t="str">
        <f>IF(ISNA(VLOOKUP($C9,'Fortune Fz'!$A$17:$H$1000,8,FALSE))=TRUE,"0",VLOOKUP($C9,'Fortune Fz'!$A$17:$H$1000,8,FALSE))</f>
        <v>0</v>
      </c>
      <c r="S9" s="79" t="str">
        <f>IF(ISNA(VLOOKUP($C9,'Deer Valley Nor-AM MO'!$A$17:$H$1000,8,FALSE))=TRUE,"0",VLOOKUP($C9,'Deer Valley Nor-AM MO'!$A$17:$H$1000,8,FALSE))</f>
        <v>0</v>
      </c>
      <c r="T9" s="79" t="str">
        <f>IF(ISNA(VLOOKUP($C9,'Deer Valley Nor-AM DM'!$A$17:$H$1000,8,FALSE))=TRUE,"0",VLOOKUP($C9,'Deer Valley Nor-AM DM'!$A$17:$H$1000,8,FALSE))</f>
        <v>0</v>
      </c>
      <c r="U9" s="79" t="str">
        <f>IF(ISNA(VLOOKUP($C9,'Calgary NorAm MO'!$A$17:$H$1000,8,FALSE))=TRUE,"0",VLOOKUP($C9,'Calgary NorAm MO'!$A$17:$H$1000,8,FALSE))</f>
        <v>0</v>
      </c>
      <c r="V9" s="79" t="str">
        <f>IF(ISNA(VLOOKUP($C9,'Calgary NorAm DM'!$A$17:$H$1000,8,FALSE))=TRUE,"0",VLOOKUP($C9,'Calgary NorAm DM'!$A$17:$H$1000,8,FALSE))</f>
        <v>0</v>
      </c>
      <c r="W9" s="79">
        <f>IF(ISNA(VLOOKUP($C9,'Calabogie TT Day 1'!$A$17:$H$1000,8,FALSE))=TRUE,"0",VLOOKUP($C9,'Calabogie TT Day 1'!$A$17:$H$1000,8,FALSE))</f>
        <v>439.78895096213535</v>
      </c>
      <c r="X9" s="79">
        <f>IF(ISNA(VLOOKUP($C9,'Calabogie TT Day 2'!$A$17:$H$1000,8,FALSE))=TRUE,"0",VLOOKUP($C9,'Calabogie TT Day 2'!$A$17:$H$1000,8,FALSE))</f>
        <v>434.93994456421314</v>
      </c>
      <c r="Y9" s="79" t="str">
        <f>IF(ISNA(VLOOKUP($C9,'VSC MO'!$A$17:$H$1000,8,FALSE))=TRUE,"0",VLOOKUP($C9,'VSC MO'!$A$17:$H$1000,8,FALSE))</f>
        <v>0</v>
      </c>
      <c r="Z9" s="79" t="str">
        <f>IF(ISNA(VLOOKUP($C9,'VSC DM'!$A$17:$H$1000,8,FALSE))=TRUE,"0",VLOOKUP($C9,'VSC DM'!$A$17:$H$1000,8,FALSE))</f>
        <v>0</v>
      </c>
      <c r="AA9" s="79">
        <f>IF(ISNA(VLOOKUP($C9,'Prov MO'!$A$17:$H$1000,8,FALSE))=TRUE,"0",VLOOKUP($C9,'Prov MO'!$A$17:$H$1000,8,FALSE))</f>
        <v>542.76827371695174</v>
      </c>
      <c r="AB9" s="79" t="str">
        <f>IF(ISNA(VLOOKUP($C9,'Killington MO'!$A$17:$H$1000,8,FALSE))=TRUE,"0",VLOOKUP($C9,'Killington MO'!$A$17:$H$1000,8,FALSE))</f>
        <v>0</v>
      </c>
      <c r="AC9" s="79" t="str">
        <f>IF(ISNA(VLOOKUP($C9,'Killington DM'!$A$17:$H$1000,8,FALSE))=TRUE,"0",VLOOKUP($C9,'Killington DM'!$A$17:$H$1000,8,FALSE))</f>
        <v>0</v>
      </c>
      <c r="AD9" s="79">
        <f>IF(ISNA(VLOOKUP($C9,'Jrs MO'!$A$17:$H$1000,8,FALSE))=TRUE,"0",VLOOKUP($C9,'Jrs MO'!$A$17:$H$1000,8,FALSE))</f>
        <v>371.87333333333333</v>
      </c>
    </row>
    <row r="10" spans="1:30" ht="17" customHeight="1" x14ac:dyDescent="0.15">
      <c r="A10" s="131" t="s">
        <v>65</v>
      </c>
      <c r="B10" s="131" t="s">
        <v>111</v>
      </c>
      <c r="C10" s="133" t="s">
        <v>55</v>
      </c>
      <c r="D10" s="131"/>
      <c r="E10" s="131">
        <f t="shared" si="6"/>
        <v>5</v>
      </c>
      <c r="F10" s="19">
        <f t="shared" si="7"/>
        <v>5</v>
      </c>
      <c r="G10" s="20">
        <f t="shared" si="8"/>
        <v>510.80870917573867</v>
      </c>
      <c r="H10" s="20">
        <f t="shared" si="9"/>
        <v>505.07896399241935</v>
      </c>
      <c r="I10" s="20">
        <f t="shared" si="10"/>
        <v>476.2152519696744</v>
      </c>
      <c r="J10" s="19">
        <f t="shared" si="11"/>
        <v>1492.1029251378325</v>
      </c>
      <c r="K10" s="21"/>
      <c r="L10" s="79" t="str">
        <f>IF(ISNA(VLOOKUP($C10,'Canadian Selections Day 1'!$A$17:$H$1000,8,FALSE))=TRUE,"0",VLOOKUP($C10,'Canadian Selections Day 1'!$A$17:$H$1000,8,FALSE))</f>
        <v>0</v>
      </c>
      <c r="M10" s="79" t="str">
        <f>IF(ISNA(VLOOKUP($C10,'Canadian Selections Day 2'!$A$17:$H$1000,8,FALSE))=TRUE,"0",VLOOKUP($C10,'Canadian Selections Day 2'!$A$17:$H$1000,8,FALSE))</f>
        <v>0</v>
      </c>
      <c r="N10" s="79">
        <f>IF(ISNA(VLOOKUP($C10,'Calabogie CC MO'!$A$17:$H$1000,8,FALSE))=TRUE,"0",VLOOKUP($C10,'Calabogie CC MO'!$A$17:$H$1000,8,FALSE))</f>
        <v>505.07896399241935</v>
      </c>
      <c r="O10" s="79">
        <f>IF(ISNA(VLOOKUP($C10,'Calabogie CC DM'!$A$17:$H$1000,8,FALSE))=TRUE,"0",VLOOKUP($C10,'Calabogie CC DM'!$A$17:$H$1000,8,FALSE))</f>
        <v>474.56210191082795</v>
      </c>
      <c r="P10" s="79">
        <f>IF(ISNA(VLOOKUP($C10,Cal_TT_Day_1!$A$17:$H$1000,8,FALSE))=TRUE,"0",VLOOKUP($C10,Cal_TT_Day_1!$A$17:$H$1000,8,FALSE))</f>
        <v>476.2152519696744</v>
      </c>
      <c r="Q10" s="79">
        <f>IF(ISNA(VLOOKUP($C10,Cal_TT_Day_2!$A$17:$H$1000,8,FALSE))=TRUE,"0",VLOOKUP($C10,Cal_TT_Day_2!$A$17:$H$1000,8,FALSE))</f>
        <v>454.98367283470691</v>
      </c>
      <c r="R10" s="79" t="str">
        <f>IF(ISNA(VLOOKUP($C10,'Fortune Fz'!$A$17:$H$1000,8,FALSE))=TRUE,"0",VLOOKUP($C10,'Fortune Fz'!$A$17:$H$1000,8,FALSE))</f>
        <v>0</v>
      </c>
      <c r="S10" s="79" t="str">
        <f>IF(ISNA(VLOOKUP($C10,'Deer Valley Nor-AM MO'!$A$17:$H$1000,8,FALSE))=TRUE,"0",VLOOKUP($C10,'Deer Valley Nor-AM MO'!$A$17:$H$1000,8,FALSE))</f>
        <v>0</v>
      </c>
      <c r="T10" s="79" t="str">
        <f>IF(ISNA(VLOOKUP($C10,'Deer Valley Nor-AM DM'!$A$17:$H$1000,8,FALSE))=TRUE,"0",VLOOKUP($C10,'Deer Valley Nor-AM DM'!$A$17:$H$1000,8,FALSE))</f>
        <v>0</v>
      </c>
      <c r="U10" s="79" t="str">
        <f>IF(ISNA(VLOOKUP($C10,'Calgary NorAm MO'!$A$17:$H$1000,8,FALSE))=TRUE,"0",VLOOKUP($C10,'Calgary NorAm MO'!$A$17:$H$1000,8,FALSE))</f>
        <v>0</v>
      </c>
      <c r="V10" s="79" t="str">
        <f>IF(ISNA(VLOOKUP($C10,'Calgary NorAm DM'!$A$17:$H$1000,8,FALSE))=TRUE,"0",VLOOKUP($C10,'Calgary NorAm DM'!$A$17:$H$1000,8,FALSE))</f>
        <v>0</v>
      </c>
      <c r="W10" s="79">
        <f>IF(ISNA(VLOOKUP($C10,'Calabogie TT Day 1'!$A$17:$H$1000,8,FALSE))=TRUE,"0",VLOOKUP($C10,'Calabogie TT Day 1'!$A$17:$H$1000,8,FALSE))</f>
        <v>446.92737430167602</v>
      </c>
      <c r="X10" s="79">
        <f>IF(ISNA(VLOOKUP($C10,'Calabogie TT Day 2'!$A$17:$H$1000,8,FALSE))=TRUE,"0",VLOOKUP($C10,'Calabogie TT Day 2'!$A$17:$H$1000,8,FALSE))</f>
        <v>463.11980289498001</v>
      </c>
      <c r="Y10" s="79" t="str">
        <f>IF(ISNA(VLOOKUP($C10,'VSC MO'!$A$17:$H$1000,8,FALSE))=TRUE,"0",VLOOKUP($C10,'VSC MO'!$A$17:$H$1000,8,FALSE))</f>
        <v>0</v>
      </c>
      <c r="Z10" s="79" t="str">
        <f>IF(ISNA(VLOOKUP($C10,'VSC DM'!$A$17:$H$1000,8,FALSE))=TRUE,"0",VLOOKUP($C10,'VSC DM'!$A$17:$H$1000,8,FALSE))</f>
        <v>0</v>
      </c>
      <c r="AA10" s="79">
        <f>IF(ISNA(VLOOKUP($C10,'Prov MO'!$A$17:$H$1000,8,FALSE))=TRUE,"0",VLOOKUP($C10,'Prov MO'!$A$17:$H$1000,8,FALSE))</f>
        <v>510.80870917573867</v>
      </c>
      <c r="AB10" s="79" t="str">
        <f>IF(ISNA(VLOOKUP($C10,'Killington MO'!$A$17:$H$1000,8,FALSE))=TRUE,"0",VLOOKUP($C10,'Killington MO'!$A$17:$H$1000,8,FALSE))</f>
        <v>0</v>
      </c>
      <c r="AC10" s="79" t="str">
        <f>IF(ISNA(VLOOKUP($C10,'Killington DM'!$A$17:$H$1000,8,FALSE))=TRUE,"0",VLOOKUP($C10,'Killington DM'!$A$17:$H$1000,8,FALSE))</f>
        <v>0</v>
      </c>
      <c r="AD10" s="79">
        <f>IF(ISNA(VLOOKUP($C10,'Jrs MO'!$A$17:$H$1000,8,FALSE))=TRUE,"0",VLOOKUP($C10,'Jrs MO'!$A$17:$H$1000,8,FALSE))</f>
        <v>381.40666666666669</v>
      </c>
    </row>
    <row r="11" spans="1:30" ht="17" customHeight="1" x14ac:dyDescent="0.15">
      <c r="A11" s="131" t="s">
        <v>212</v>
      </c>
      <c r="B11" s="131" t="s">
        <v>112</v>
      </c>
      <c r="C11" s="133" t="s">
        <v>59</v>
      </c>
      <c r="D11" s="131"/>
      <c r="E11" s="131">
        <f t="shared" si="6"/>
        <v>6</v>
      </c>
      <c r="F11" s="19">
        <f t="shared" si="7"/>
        <v>6</v>
      </c>
      <c r="G11" s="20">
        <f t="shared" si="8"/>
        <v>498.21150855365465</v>
      </c>
      <c r="H11" s="20">
        <f t="shared" si="9"/>
        <v>478.28174352495256</v>
      </c>
      <c r="I11" s="20">
        <f t="shared" si="10"/>
        <v>473.35456475583868</v>
      </c>
      <c r="J11" s="19">
        <f t="shared" si="11"/>
        <v>1449.8478168344459</v>
      </c>
      <c r="K11" s="21"/>
      <c r="L11" s="79" t="str">
        <f>IF(ISNA(VLOOKUP($C11,'Canadian Selections Day 1'!$A$17:$H$1000,8,FALSE))=TRUE,"0",VLOOKUP($C11,'Canadian Selections Day 1'!$A$17:$H$1000,8,FALSE))</f>
        <v>0</v>
      </c>
      <c r="M11" s="79" t="str">
        <f>IF(ISNA(VLOOKUP($C11,'Canadian Selections Day 2'!$A$17:$H$1000,8,FALSE))=TRUE,"0",VLOOKUP($C11,'Canadian Selections Day 2'!$A$17:$H$1000,8,FALSE))</f>
        <v>0</v>
      </c>
      <c r="N11" s="79">
        <f>IF(ISNA(VLOOKUP($C11,'Calabogie CC MO'!$A$17:$H$1000,8,FALSE))=TRUE,"0",VLOOKUP($C11,'Calabogie CC MO'!$A$17:$H$1000,8,FALSE))</f>
        <v>478.28174352495256</v>
      </c>
      <c r="O11" s="79">
        <f>IF(ISNA(VLOOKUP($C11,'Calabogie CC DM'!$A$17:$H$1000,8,FALSE))=TRUE,"0",VLOOKUP($C11,'Calabogie CC DM'!$A$17:$H$1000,8,FALSE))</f>
        <v>473.35456475583868</v>
      </c>
      <c r="P11" s="79">
        <f>IF(ISNA(VLOOKUP($C11,Cal_TT_Day_1!$A$17:$H$1000,8,FALSE))=TRUE,"0",VLOOKUP($C11,Cal_TT_Day_1!$A$17:$H$1000,8,FALSE))</f>
        <v>471.23532035082508</v>
      </c>
      <c r="Q11" s="79">
        <f>IF(ISNA(VLOOKUP($C11,Cal_TT_Day_2!$A$17:$H$1000,8,FALSE))=TRUE,"0",VLOOKUP($C11,Cal_TT_Day_2!$A$17:$H$1000,8,FALSE))</f>
        <v>444.33214119110551</v>
      </c>
      <c r="R11" s="79" t="str">
        <f>IF(ISNA(VLOOKUP($C11,'Fortune Fz'!$A$17:$H$1000,8,FALSE))=TRUE,"0",VLOOKUP($C11,'Fortune Fz'!$A$17:$H$1000,8,FALSE))</f>
        <v>0</v>
      </c>
      <c r="S11" s="79" t="str">
        <f>IF(ISNA(VLOOKUP($C11,'Deer Valley Nor-AM MO'!$A$17:$H$1000,8,FALSE))=TRUE,"0",VLOOKUP($C11,'Deer Valley Nor-AM MO'!$A$17:$H$1000,8,FALSE))</f>
        <v>0</v>
      </c>
      <c r="T11" s="79" t="str">
        <f>IF(ISNA(VLOOKUP($C11,'Deer Valley Nor-AM DM'!$A$17:$H$1000,8,FALSE))=TRUE,"0",VLOOKUP($C11,'Deer Valley Nor-AM DM'!$A$17:$H$1000,8,FALSE))</f>
        <v>0</v>
      </c>
      <c r="U11" s="79" t="str">
        <f>IF(ISNA(VLOOKUP($C11,'Calgary NorAm MO'!$A$17:$H$1000,8,FALSE))=TRUE,"0",VLOOKUP($C11,'Calgary NorAm MO'!$A$17:$H$1000,8,FALSE))</f>
        <v>0</v>
      </c>
      <c r="V11" s="79" t="str">
        <f>IF(ISNA(VLOOKUP($C11,'Calgary NorAm DM'!$A$17:$H$1000,8,FALSE))=TRUE,"0",VLOOKUP($C11,'Calgary NorAm DM'!$A$17:$H$1000,8,FALSE))</f>
        <v>0</v>
      </c>
      <c r="W11" s="79">
        <f>IF(ISNA(VLOOKUP($C11,'Calabogie TT Day 1'!$A$17:$H$1000,8,FALSE))=TRUE,"0",VLOOKUP($C11,'Calabogie TT Day 1'!$A$17:$H$1000,8,FALSE))</f>
        <v>471.83426443202978</v>
      </c>
      <c r="X11" s="79">
        <f>IF(ISNA(VLOOKUP($C11,'Calabogie TT Day 2'!$A$17:$H$1000,8,FALSE))=TRUE,"0",VLOOKUP($C11,'Calabogie TT Day 2'!$A$17:$H$1000,8,FALSE))</f>
        <v>455.88235294117652</v>
      </c>
      <c r="Y11" s="79" t="str">
        <f>IF(ISNA(VLOOKUP($C11,'VSC MO'!$A$17:$H$1000,8,FALSE))=TRUE,"0",VLOOKUP($C11,'VSC MO'!$A$17:$H$1000,8,FALSE))</f>
        <v>0</v>
      </c>
      <c r="Z11" s="79" t="str">
        <f>IF(ISNA(VLOOKUP($C11,'VSC DM'!$A$17:$H$1000,8,FALSE))=TRUE,"0",VLOOKUP($C11,'VSC DM'!$A$17:$H$1000,8,FALSE))</f>
        <v>0</v>
      </c>
      <c r="AA11" s="79">
        <f>IF(ISNA(VLOOKUP($C11,'Prov MO'!$A$17:$H$1000,8,FALSE))=TRUE,"0",VLOOKUP($C11,'Prov MO'!$A$17:$H$1000,8,FALSE))</f>
        <v>498.21150855365465</v>
      </c>
      <c r="AB11" s="79" t="str">
        <f>IF(ISNA(VLOOKUP($C11,'Killington MO'!$A$17:$H$1000,8,FALSE))=TRUE,"0",VLOOKUP($C11,'Killington MO'!$A$17:$H$1000,8,FALSE))</f>
        <v>0</v>
      </c>
      <c r="AC11" s="79" t="str">
        <f>IF(ISNA(VLOOKUP($C11,'Killington DM'!$A$17:$H$1000,8,FALSE))=TRUE,"0",VLOOKUP($C11,'Killington DM'!$A$17:$H$1000,8,FALSE))</f>
        <v>0</v>
      </c>
      <c r="AD11" s="79">
        <f>IF(ISNA(VLOOKUP($C11,'Jrs MO'!$A$17:$H$1000,8,FALSE))=TRUE,"0",VLOOKUP($C11,'Jrs MO'!$A$17:$H$1000,8,FALSE))</f>
        <v>312.62</v>
      </c>
    </row>
    <row r="12" spans="1:30" ht="17" customHeight="1" x14ac:dyDescent="0.15">
      <c r="A12" s="131" t="s">
        <v>65</v>
      </c>
      <c r="B12" s="131" t="s">
        <v>112</v>
      </c>
      <c r="C12" s="133" t="s">
        <v>57</v>
      </c>
      <c r="D12" s="131"/>
      <c r="E12" s="131">
        <f t="shared" si="6"/>
        <v>7</v>
      </c>
      <c r="F12" s="19">
        <f t="shared" si="7"/>
        <v>7</v>
      </c>
      <c r="G12" s="20">
        <f t="shared" si="8"/>
        <v>491.10549589387233</v>
      </c>
      <c r="H12" s="20">
        <f t="shared" si="9"/>
        <v>475.7387247278383</v>
      </c>
      <c r="I12" s="20">
        <f t="shared" si="10"/>
        <v>464.71602972399148</v>
      </c>
      <c r="J12" s="19">
        <f t="shared" si="11"/>
        <v>1431.5602503457021</v>
      </c>
      <c r="K12" s="21"/>
      <c r="L12" s="79" t="str">
        <f>IF(ISNA(VLOOKUP($C12,'Canadian Selections Day 1'!$A$17:$H$1000,8,FALSE))=TRUE,"0",VLOOKUP($C12,'Canadian Selections Day 1'!$A$17:$H$1000,8,FALSE))</f>
        <v>0</v>
      </c>
      <c r="M12" s="79" t="str">
        <f>IF(ISNA(VLOOKUP($C12,'Canadian Selections Day 2'!$A$17:$H$1000,8,FALSE))=TRUE,"0",VLOOKUP($C12,'Canadian Selections Day 2'!$A$17:$H$1000,8,FALSE))</f>
        <v>0</v>
      </c>
      <c r="N12" s="79">
        <f>IF(ISNA(VLOOKUP($C12,'Calabogie CC MO'!$A$17:$H$1000,8,FALSE))=TRUE,"0",VLOOKUP($C12,'Calabogie CC MO'!$A$17:$H$1000,8,FALSE))</f>
        <v>491.10549589387233</v>
      </c>
      <c r="O12" s="79">
        <f>IF(ISNA(VLOOKUP($C12,'Calabogie CC DM'!$A$17:$H$1000,8,FALSE))=TRUE,"0",VLOOKUP($C12,'Calabogie CC DM'!$A$17:$H$1000,8,FALSE))</f>
        <v>464.71602972399148</v>
      </c>
      <c r="P12" s="79">
        <f>IF(ISNA(VLOOKUP($C12,Cal_TT_Day_1!$A$17:$H$1000,8,FALSE))=TRUE,"0",VLOOKUP($C12,Cal_TT_Day_1!$A$17:$H$1000,8,FALSE))</f>
        <v>422.99687825182104</v>
      </c>
      <c r="Q12" s="79">
        <f>IF(ISNA(VLOOKUP($C12,Cal_TT_Day_2!$A$17:$H$1000,8,FALSE))=TRUE,"0",VLOOKUP($C12,Cal_TT_Day_2!$A$17:$H$1000,8,FALSE))</f>
        <v>368.44969678121595</v>
      </c>
      <c r="R12" s="79" t="str">
        <f>IF(ISNA(VLOOKUP($C12,'Fortune Fz'!$A$17:$H$1000,8,FALSE))=TRUE,"0",VLOOKUP($C12,'Fortune Fz'!$A$17:$H$1000,8,FALSE))</f>
        <v>0</v>
      </c>
      <c r="S12" s="79" t="str">
        <f>IF(ISNA(VLOOKUP($C12,'Deer Valley Nor-AM MO'!$A$17:$H$1000,8,FALSE))=TRUE,"0",VLOOKUP($C12,'Deer Valley Nor-AM MO'!$A$17:$H$1000,8,FALSE))</f>
        <v>0</v>
      </c>
      <c r="T12" s="79" t="str">
        <f>IF(ISNA(VLOOKUP($C12,'Deer Valley Nor-AM DM'!$A$17:$H$1000,8,FALSE))=TRUE,"0",VLOOKUP($C12,'Deer Valley Nor-AM DM'!$A$17:$H$1000,8,FALSE))</f>
        <v>0</v>
      </c>
      <c r="U12" s="79" t="str">
        <f>IF(ISNA(VLOOKUP($C12,'Calgary NorAm MO'!$A$17:$H$1000,8,FALSE))=TRUE,"0",VLOOKUP($C12,'Calgary NorAm MO'!$A$17:$H$1000,8,FALSE))</f>
        <v>0</v>
      </c>
      <c r="V12" s="79" t="str">
        <f>IF(ISNA(VLOOKUP($C12,'Calgary NorAm DM'!$A$17:$H$1000,8,FALSE))=TRUE,"0",VLOOKUP($C12,'Calgary NorAm DM'!$A$17:$H$1000,8,FALSE))</f>
        <v>0</v>
      </c>
      <c r="W12" s="79">
        <f>IF(ISNA(VLOOKUP($C12,'Calabogie TT Day 1'!$A$17:$H$1000,8,FALSE))=TRUE,"0",VLOOKUP($C12,'Calabogie TT Day 1'!$A$17:$H$1000,8,FALSE))</f>
        <v>448.01365611421477</v>
      </c>
      <c r="X12" s="79">
        <f>IF(ISNA(VLOOKUP($C12,'Calabogie TT Day 2'!$A$17:$H$1000,8,FALSE))=TRUE,"0",VLOOKUP($C12,'Calabogie TT Day 2'!$A$17:$H$1000,8,FALSE))</f>
        <v>356.17493070526638</v>
      </c>
      <c r="Y12" s="79" t="str">
        <f>IF(ISNA(VLOOKUP($C12,'VSC MO'!$A$17:$H$1000,8,FALSE))=TRUE,"0",VLOOKUP($C12,'VSC MO'!$A$17:$H$1000,8,FALSE))</f>
        <v>0</v>
      </c>
      <c r="Z12" s="79" t="str">
        <f>IF(ISNA(VLOOKUP($C12,'VSC DM'!$A$17:$H$1000,8,FALSE))=TRUE,"0",VLOOKUP($C12,'VSC DM'!$A$17:$H$1000,8,FALSE))</f>
        <v>0</v>
      </c>
      <c r="AA12" s="79">
        <f>IF(ISNA(VLOOKUP($C12,'Prov MO'!$A$17:$H$1000,8,FALSE))=TRUE,"0",VLOOKUP($C12,'Prov MO'!$A$17:$H$1000,8,FALSE))</f>
        <v>475.7387247278383</v>
      </c>
      <c r="AB12" s="79" t="str">
        <f>IF(ISNA(VLOOKUP($C12,'Killington MO'!$A$17:$H$1000,8,FALSE))=TRUE,"0",VLOOKUP($C12,'Killington MO'!$A$17:$H$1000,8,FALSE))</f>
        <v>0</v>
      </c>
      <c r="AC12" s="79" t="str">
        <f>IF(ISNA(VLOOKUP($C12,'Killington DM'!$A$17:$H$1000,8,FALSE))=TRUE,"0",VLOOKUP($C12,'Killington DM'!$A$17:$H$1000,8,FALSE))</f>
        <v>0</v>
      </c>
      <c r="AD12" s="79">
        <f>IF(ISNA(VLOOKUP($C12,'Jrs MO'!$A$17:$H$1000,8,FALSE))=TRUE,"0",VLOOKUP($C12,'Jrs MO'!$A$17:$H$1000,8,FALSE))</f>
        <v>342.76</v>
      </c>
    </row>
    <row r="13" spans="1:30" ht="17" customHeight="1" x14ac:dyDescent="0.15">
      <c r="A13" s="131" t="s">
        <v>67</v>
      </c>
      <c r="B13" s="131" t="s">
        <v>112</v>
      </c>
      <c r="C13" s="133" t="s">
        <v>56</v>
      </c>
      <c r="D13" s="131"/>
      <c r="E13" s="131">
        <f t="shared" si="6"/>
        <v>8</v>
      </c>
      <c r="F13" s="19">
        <f t="shared" si="7"/>
        <v>8</v>
      </c>
      <c r="G13" s="20">
        <f t="shared" si="8"/>
        <v>494.90840176879334</v>
      </c>
      <c r="H13" s="20">
        <f t="shared" si="9"/>
        <v>491.44634525660967</v>
      </c>
      <c r="I13" s="20">
        <f t="shared" si="10"/>
        <v>421.16697703289884</v>
      </c>
      <c r="J13" s="19">
        <f t="shared" si="11"/>
        <v>1407.5217240583017</v>
      </c>
      <c r="K13" s="21"/>
      <c r="L13" s="79" t="str">
        <f>IF(ISNA(VLOOKUP($C13,'Canadian Selections Day 1'!$A$17:$H$1000,8,FALSE))=TRUE,"0",VLOOKUP($C13,'Canadian Selections Day 1'!$A$17:$H$1000,8,FALSE))</f>
        <v>0</v>
      </c>
      <c r="M13" s="79" t="str">
        <f>IF(ISNA(VLOOKUP($C13,'Canadian Selections Day 2'!$A$17:$H$1000,8,FALSE))=TRUE,"0",VLOOKUP($C13,'Canadian Selections Day 2'!$A$17:$H$1000,8,FALSE))</f>
        <v>0</v>
      </c>
      <c r="N13" s="79">
        <f>IF(ISNA(VLOOKUP($C13,'Calabogie CC MO'!$A$17:$H$1000,8,FALSE))=TRUE,"0",VLOOKUP($C13,'Calabogie CC MO'!$A$17:$H$1000,8,FALSE))</f>
        <v>494.90840176879334</v>
      </c>
      <c r="O13" s="79" t="str">
        <f>IF(ISNA(VLOOKUP($C13,'Calabogie CC DM'!$A$17:$H$1000,8,FALSE))=TRUE,"0",VLOOKUP($C13,'Calabogie CC DM'!$A$17:$H$1000,8,FALSE))</f>
        <v>0</v>
      </c>
      <c r="P13" s="79">
        <f>IF(ISNA(VLOOKUP($C13,Cal_TT_Day_1!$A$17:$H$1000,8,FALSE))=TRUE,"0",VLOOKUP($C13,Cal_TT_Day_1!$A$17:$H$1000,8,FALSE))</f>
        <v>418.83454734651411</v>
      </c>
      <c r="Q13" s="79">
        <f>IF(ISNA(VLOOKUP($C13,Cal_TT_Day_2!$A$17:$H$1000,8,FALSE))=TRUE,"0",VLOOKUP($C13,Cal_TT_Day_2!$A$17:$H$1000,8,FALSE))</f>
        <v>359.81962369771418</v>
      </c>
      <c r="R13" s="79" t="str">
        <f>IF(ISNA(VLOOKUP($C13,'Fortune Fz'!$A$17:$H$1000,8,FALSE))=TRUE,"0",VLOOKUP($C13,'Fortune Fz'!$A$17:$H$1000,8,FALSE))</f>
        <v>0</v>
      </c>
      <c r="S13" s="79" t="str">
        <f>IF(ISNA(VLOOKUP($C13,'Deer Valley Nor-AM MO'!$A$17:$H$1000,8,FALSE))=TRUE,"0",VLOOKUP($C13,'Deer Valley Nor-AM MO'!$A$17:$H$1000,8,FALSE))</f>
        <v>0</v>
      </c>
      <c r="T13" s="79" t="str">
        <f>IF(ISNA(VLOOKUP($C13,'Deer Valley Nor-AM DM'!$A$17:$H$1000,8,FALSE))=TRUE,"0",VLOOKUP($C13,'Deer Valley Nor-AM DM'!$A$17:$H$1000,8,FALSE))</f>
        <v>0</v>
      </c>
      <c r="U13" s="79" t="str">
        <f>IF(ISNA(VLOOKUP($C13,'Calgary NorAm MO'!$A$17:$H$1000,8,FALSE))=TRUE,"0",VLOOKUP($C13,'Calgary NorAm MO'!$A$17:$H$1000,8,FALSE))</f>
        <v>0</v>
      </c>
      <c r="V13" s="79" t="str">
        <f>IF(ISNA(VLOOKUP($C13,'Calgary NorAm DM'!$A$17:$H$1000,8,FALSE))=TRUE,"0",VLOOKUP($C13,'Calgary NorAm DM'!$A$17:$H$1000,8,FALSE))</f>
        <v>0</v>
      </c>
      <c r="W13" s="79">
        <f>IF(ISNA(VLOOKUP($C13,'Calabogie TT Day 1'!$A$17:$H$1000,8,FALSE))=TRUE,"0",VLOOKUP($C13,'Calabogie TT Day 1'!$A$17:$H$1000,8,FALSE))</f>
        <v>421.16697703289884</v>
      </c>
      <c r="X13" s="79">
        <f>IF(ISNA(VLOOKUP($C13,'Calabogie TT Day 2'!$A$17:$H$1000,8,FALSE))=TRUE,"0",VLOOKUP($C13,'Calabogie TT Day 2'!$A$17:$H$1000,8,FALSE))</f>
        <v>402.37141977209734</v>
      </c>
      <c r="Y13" s="79" t="str">
        <f>IF(ISNA(VLOOKUP($C13,'VSC MO'!$A$17:$H$1000,8,FALSE))=TRUE,"0",VLOOKUP($C13,'VSC MO'!$A$17:$H$1000,8,FALSE))</f>
        <v>0</v>
      </c>
      <c r="Z13" s="79" t="str">
        <f>IF(ISNA(VLOOKUP($C13,'VSC DM'!$A$17:$H$1000,8,FALSE))=TRUE,"0",VLOOKUP($C13,'VSC DM'!$A$17:$H$1000,8,FALSE))</f>
        <v>0</v>
      </c>
      <c r="AA13" s="79">
        <f>IF(ISNA(VLOOKUP($C13,'Prov MO'!$A$17:$H$1000,8,FALSE))=TRUE,"0",VLOOKUP($C13,'Prov MO'!$A$17:$H$1000,8,FALSE))</f>
        <v>491.44634525660967</v>
      </c>
      <c r="AB13" s="79" t="str">
        <f>IF(ISNA(VLOOKUP($C13,'Killington MO'!$A$17:$H$1000,8,FALSE))=TRUE,"0",VLOOKUP($C13,'Killington MO'!$A$17:$H$1000,8,FALSE))</f>
        <v>0</v>
      </c>
      <c r="AC13" s="79" t="str">
        <f>IF(ISNA(VLOOKUP($C13,'Killington DM'!$A$17:$H$1000,8,FALSE))=TRUE,"0",VLOOKUP($C13,'Killington DM'!$A$17:$H$1000,8,FALSE))</f>
        <v>0</v>
      </c>
      <c r="AD13" s="79" t="str">
        <f>IF(ISNA(VLOOKUP($C13,'Jrs MO'!$A$17:$H$1000,8,FALSE))=TRUE,"0",VLOOKUP($C13,'Jrs MO'!$A$17:$H$1000,8,FALSE))</f>
        <v>0</v>
      </c>
    </row>
    <row r="14" spans="1:30" ht="17" customHeight="1" x14ac:dyDescent="0.15">
      <c r="A14" s="131" t="s">
        <v>67</v>
      </c>
      <c r="B14" s="131" t="s">
        <v>112</v>
      </c>
      <c r="C14" s="133" t="s">
        <v>82</v>
      </c>
      <c r="D14" s="131"/>
      <c r="E14" s="131">
        <f t="shared" si="6"/>
        <v>9</v>
      </c>
      <c r="F14" s="19">
        <f t="shared" si="7"/>
        <v>9</v>
      </c>
      <c r="G14" s="20">
        <f t="shared" si="8"/>
        <v>490.74650077760504</v>
      </c>
      <c r="H14" s="20">
        <f t="shared" si="9"/>
        <v>456.23836126629425</v>
      </c>
      <c r="I14" s="20">
        <f t="shared" si="10"/>
        <v>440.02155836156453</v>
      </c>
      <c r="J14" s="19">
        <f t="shared" si="11"/>
        <v>1387.0064204054638</v>
      </c>
      <c r="K14" s="21"/>
      <c r="L14" s="79" t="str">
        <f>IF(ISNA(VLOOKUP($C14,'Canadian Selections Day 1'!$A$17:$H$1000,8,FALSE))=TRUE,"0",VLOOKUP($C14,'Canadian Selections Day 1'!$A$17:$H$1000,8,FALSE))</f>
        <v>0</v>
      </c>
      <c r="M14" s="79" t="str">
        <f>IF(ISNA(VLOOKUP($C14,'Canadian Selections Day 2'!$A$17:$H$1000,8,FALSE))=TRUE,"0",VLOOKUP($C14,'Canadian Selections Day 2'!$A$17:$H$1000,8,FALSE))</f>
        <v>0</v>
      </c>
      <c r="N14" s="79" t="str">
        <f>IF(ISNA(VLOOKUP($C14,'Calabogie CC MO'!$A$17:$H$1000,8,FALSE))=TRUE,"0",VLOOKUP($C14,'Calabogie CC MO'!$A$17:$H$1000,8,FALSE))</f>
        <v>0</v>
      </c>
      <c r="O14" s="79" t="str">
        <f>IF(ISNA(VLOOKUP($C14,'Calabogie CC DM'!$A$17:$H$1000,8,FALSE))=TRUE,"0",VLOOKUP($C14,'Calabogie CC DM'!$A$17:$H$1000,8,FALSE))</f>
        <v>0</v>
      </c>
      <c r="P14" s="79">
        <f>IF(ISNA(VLOOKUP($C14,Cal_TT_Day_1!$A$17:$H$1000,8,FALSE))=TRUE,"0",VLOOKUP($C14,Cal_TT_Day_1!$A$17:$H$1000,8,FALSE))</f>
        <v>369.77850453396758</v>
      </c>
      <c r="Q14" s="79">
        <f>IF(ISNA(VLOOKUP($C14,Cal_TT_Day_2!$A$17:$H$1000,8,FALSE))=TRUE,"0",VLOOKUP($C14,Cal_TT_Day_2!$A$17:$H$1000,8,FALSE))</f>
        <v>393.25143834551392</v>
      </c>
      <c r="R14" s="79" t="str">
        <f>IF(ISNA(VLOOKUP($C14,'Fortune Fz'!$A$17:$H$1000,8,FALSE))=TRUE,"0",VLOOKUP($C14,'Fortune Fz'!$A$17:$H$1000,8,FALSE))</f>
        <v>0</v>
      </c>
      <c r="S14" s="79" t="str">
        <f>IF(ISNA(VLOOKUP($C14,'Deer Valley Nor-AM MO'!$A$17:$H$1000,8,FALSE))=TRUE,"0",VLOOKUP($C14,'Deer Valley Nor-AM MO'!$A$17:$H$1000,8,FALSE))</f>
        <v>0</v>
      </c>
      <c r="T14" s="79" t="str">
        <f>IF(ISNA(VLOOKUP($C14,'Deer Valley Nor-AM DM'!$A$17:$H$1000,8,FALSE))=TRUE,"0",VLOOKUP($C14,'Deer Valley Nor-AM DM'!$A$17:$H$1000,8,FALSE))</f>
        <v>0</v>
      </c>
      <c r="U14" s="79" t="str">
        <f>IF(ISNA(VLOOKUP($C14,'Calgary NorAm MO'!$A$17:$H$1000,8,FALSE))=TRUE,"0",VLOOKUP($C14,'Calgary NorAm MO'!$A$17:$H$1000,8,FALSE))</f>
        <v>0</v>
      </c>
      <c r="V14" s="79" t="str">
        <f>IF(ISNA(VLOOKUP($C14,'Calgary NorAm DM'!$A$17:$H$1000,8,FALSE))=TRUE,"0",VLOOKUP($C14,'Calgary NorAm DM'!$A$17:$H$1000,8,FALSE))</f>
        <v>0</v>
      </c>
      <c r="W14" s="79">
        <f>IF(ISNA(VLOOKUP($C14,'Calabogie TT Day 1'!$A$17:$H$1000,8,FALSE))=TRUE,"0",VLOOKUP($C14,'Calabogie TT Day 1'!$A$17:$H$1000,8,FALSE))</f>
        <v>456.23836126629425</v>
      </c>
      <c r="X14" s="79">
        <f>IF(ISNA(VLOOKUP($C14,'Calabogie TT Day 2'!$A$17:$H$1000,8,FALSE))=TRUE,"0",VLOOKUP($C14,'Calabogie TT Day 2'!$A$17:$H$1000,8,FALSE))</f>
        <v>440.02155836156453</v>
      </c>
      <c r="Y14" s="79" t="str">
        <f>IF(ISNA(VLOOKUP($C14,'VSC MO'!$A$17:$H$1000,8,FALSE))=TRUE,"0",VLOOKUP($C14,'VSC MO'!$A$17:$H$1000,8,FALSE))</f>
        <v>0</v>
      </c>
      <c r="Z14" s="79" t="str">
        <f>IF(ISNA(VLOOKUP($C14,'VSC DM'!$A$17:$H$1000,8,FALSE))=TRUE,"0",VLOOKUP($C14,'VSC DM'!$A$17:$H$1000,8,FALSE))</f>
        <v>0</v>
      </c>
      <c r="AA14" s="79">
        <f>IF(ISNA(VLOOKUP($C14,'Prov MO'!$A$17:$H$1000,8,FALSE))=TRUE,"0",VLOOKUP($C14,'Prov MO'!$A$17:$H$1000,8,FALSE))</f>
        <v>490.74650077760504</v>
      </c>
      <c r="AB14" s="79" t="str">
        <f>IF(ISNA(VLOOKUP($C14,'Killington MO'!$A$17:$H$1000,8,FALSE))=TRUE,"0",VLOOKUP($C14,'Killington MO'!$A$17:$H$1000,8,FALSE))</f>
        <v>0</v>
      </c>
      <c r="AC14" s="79" t="str">
        <f>IF(ISNA(VLOOKUP($C14,'Killington DM'!$A$17:$H$1000,8,FALSE))=TRUE,"0",VLOOKUP($C14,'Killington DM'!$A$17:$H$1000,8,FALSE))</f>
        <v>0</v>
      </c>
      <c r="AD14" s="79" t="str">
        <f>IF(ISNA(VLOOKUP($C14,'Jrs MO'!$A$17:$H$1000,8,FALSE))=TRUE,"0",VLOOKUP($C14,'Jrs MO'!$A$17:$H$1000,8,FALSE))</f>
        <v>0</v>
      </c>
    </row>
    <row r="15" spans="1:30" ht="17" customHeight="1" x14ac:dyDescent="0.15">
      <c r="A15" s="131" t="s">
        <v>67</v>
      </c>
      <c r="B15" s="131" t="s">
        <v>111</v>
      </c>
      <c r="C15" s="133" t="s">
        <v>79</v>
      </c>
      <c r="D15" s="131"/>
      <c r="E15" s="131">
        <f t="shared" si="6"/>
        <v>10</v>
      </c>
      <c r="F15" s="19">
        <f t="shared" si="7"/>
        <v>10</v>
      </c>
      <c r="G15" s="20">
        <f t="shared" si="8"/>
        <v>479.08242612752719</v>
      </c>
      <c r="H15" s="20">
        <f t="shared" si="9"/>
        <v>445.0318768465246</v>
      </c>
      <c r="I15" s="20">
        <f t="shared" si="10"/>
        <v>442.02467667608147</v>
      </c>
      <c r="J15" s="19">
        <f t="shared" si="11"/>
        <v>1366.1389796501333</v>
      </c>
      <c r="K15" s="21"/>
      <c r="L15" s="79" t="str">
        <f>IF(ISNA(VLOOKUP($C15,'Canadian Selections Day 1'!$A$17:$H$1000,8,FALSE))=TRUE,"0",VLOOKUP($C15,'Canadian Selections Day 1'!$A$17:$H$1000,8,FALSE))</f>
        <v>0</v>
      </c>
      <c r="M15" s="79" t="str">
        <f>IF(ISNA(VLOOKUP($C15,'Canadian Selections Day 2'!$A$17:$H$1000,8,FALSE))=TRUE,"0",VLOOKUP($C15,'Canadian Selections Day 2'!$A$17:$H$1000,8,FALSE))</f>
        <v>0</v>
      </c>
      <c r="N15" s="79" t="str">
        <f>IF(ISNA(VLOOKUP($C15,'Calabogie CC MO'!$A$17:$H$1000,8,FALSE))=TRUE,"0",VLOOKUP($C15,'Calabogie CC MO'!$A$17:$H$1000,8,FALSE))</f>
        <v>0</v>
      </c>
      <c r="O15" s="79" t="str">
        <f>IF(ISNA(VLOOKUP($C15,'Calabogie CC DM'!$A$17:$H$1000,8,FALSE))=TRUE,"0",VLOOKUP($C15,'Calabogie CC DM'!$A$17:$H$1000,8,FALSE))</f>
        <v>0</v>
      </c>
      <c r="P15" s="79">
        <f>IF(ISNA(VLOOKUP($C15,Cal_TT_Day_1!$A$17:$H$1000,8,FALSE))=TRUE,"0",VLOOKUP($C15,Cal_TT_Day_1!$A$17:$H$1000,8,FALSE))</f>
        <v>442.02467667608147</v>
      </c>
      <c r="Q15" s="79">
        <f>IF(ISNA(VLOOKUP($C15,Cal_TT_Day_2!$A$17:$H$1000,8,FALSE))=TRUE,"0",VLOOKUP($C15,Cal_TT_Day_2!$A$17:$H$1000,8,FALSE))</f>
        <v>445.0318768465246</v>
      </c>
      <c r="R15" s="79" t="str">
        <f>IF(ISNA(VLOOKUP($C15,'Fortune Fz'!$A$17:$H$1000,8,FALSE))=TRUE,"0",VLOOKUP($C15,'Fortune Fz'!$A$17:$H$1000,8,FALSE))</f>
        <v>0</v>
      </c>
      <c r="S15" s="79" t="str">
        <f>IF(ISNA(VLOOKUP($C15,'Deer Valley Nor-AM MO'!$A$17:$H$1000,8,FALSE))=TRUE,"0",VLOOKUP($C15,'Deer Valley Nor-AM MO'!$A$17:$H$1000,8,FALSE))</f>
        <v>0</v>
      </c>
      <c r="T15" s="79" t="str">
        <f>IF(ISNA(VLOOKUP($C15,'Deer Valley Nor-AM DM'!$A$17:$H$1000,8,FALSE))=TRUE,"0",VLOOKUP($C15,'Deer Valley Nor-AM DM'!$A$17:$H$1000,8,FALSE))</f>
        <v>0</v>
      </c>
      <c r="U15" s="79" t="str">
        <f>IF(ISNA(VLOOKUP($C15,'Calgary NorAm MO'!$A$17:$H$1000,8,FALSE))=TRUE,"0",VLOOKUP($C15,'Calgary NorAm MO'!$A$17:$H$1000,8,FALSE))</f>
        <v>0</v>
      </c>
      <c r="V15" s="79" t="str">
        <f>IF(ISNA(VLOOKUP($C15,'Calgary NorAm DM'!$A$17:$H$1000,8,FALSE))=TRUE,"0",VLOOKUP($C15,'Calgary NorAm DM'!$A$17:$H$1000,8,FALSE))</f>
        <v>0</v>
      </c>
      <c r="W15" s="79">
        <f>IF(ISNA(VLOOKUP($C15,'Calabogie TT Day 1'!$A$17:$H$1000,8,FALSE))=TRUE,"0",VLOOKUP($C15,'Calabogie TT Day 1'!$A$17:$H$1000,8,FALSE))</f>
        <v>437.15083798882688</v>
      </c>
      <c r="X15" s="79">
        <f>IF(ISNA(VLOOKUP($C15,'Calabogie TT Day 2'!$A$17:$H$1000,8,FALSE))=TRUE,"0",VLOOKUP($C15,'Calabogie TT Day 2'!$A$17:$H$1000,8,FALSE))</f>
        <v>402.52540806898679</v>
      </c>
      <c r="Y15" s="79" t="str">
        <f>IF(ISNA(VLOOKUP($C15,'VSC MO'!$A$17:$H$1000,8,FALSE))=TRUE,"0",VLOOKUP($C15,'VSC MO'!$A$17:$H$1000,8,FALSE))</f>
        <v>0</v>
      </c>
      <c r="Z15" s="79" t="str">
        <f>IF(ISNA(VLOOKUP($C15,'VSC DM'!$A$17:$H$1000,8,FALSE))=TRUE,"0",VLOOKUP($C15,'VSC DM'!$A$17:$H$1000,8,FALSE))</f>
        <v>0</v>
      </c>
      <c r="AA15" s="79">
        <f>IF(ISNA(VLOOKUP($C15,'Prov MO'!$A$17:$H$1000,8,FALSE))=TRUE,"0",VLOOKUP($C15,'Prov MO'!$A$17:$H$1000,8,FALSE))</f>
        <v>479.08242612752719</v>
      </c>
      <c r="AB15" s="79" t="str">
        <f>IF(ISNA(VLOOKUP($C15,'Killington MO'!$A$17:$H$1000,8,FALSE))=TRUE,"0",VLOOKUP($C15,'Killington MO'!$A$17:$H$1000,8,FALSE))</f>
        <v>0</v>
      </c>
      <c r="AC15" s="79" t="str">
        <f>IF(ISNA(VLOOKUP($C15,'Killington DM'!$A$17:$H$1000,8,FALSE))=TRUE,"0",VLOOKUP($C15,'Killington DM'!$A$17:$H$1000,8,FALSE))</f>
        <v>0</v>
      </c>
      <c r="AD15" s="79" t="str">
        <f>IF(ISNA(VLOOKUP($C15,'Jrs MO'!$A$17:$H$1000,8,FALSE))=TRUE,"0",VLOOKUP($C15,'Jrs MO'!$A$17:$H$1000,8,FALSE))</f>
        <v>0</v>
      </c>
    </row>
    <row r="16" spans="1:30" ht="17" customHeight="1" x14ac:dyDescent="0.15">
      <c r="A16" s="131" t="s">
        <v>68</v>
      </c>
      <c r="B16" s="131" t="s">
        <v>110</v>
      </c>
      <c r="C16" s="133" t="s">
        <v>86</v>
      </c>
      <c r="D16" s="131"/>
      <c r="E16" s="131">
        <f t="shared" si="6"/>
        <v>11</v>
      </c>
      <c r="F16" s="19">
        <f t="shared" si="7"/>
        <v>11</v>
      </c>
      <c r="G16" s="20">
        <f t="shared" si="8"/>
        <v>450.4189944134078</v>
      </c>
      <c r="H16" s="20">
        <f t="shared" si="9"/>
        <v>443.31259720062206</v>
      </c>
      <c r="I16" s="20">
        <f t="shared" si="10"/>
        <v>434.09300893132126</v>
      </c>
      <c r="J16" s="19">
        <f t="shared" si="11"/>
        <v>1327.8246005453511</v>
      </c>
      <c r="K16" s="21"/>
      <c r="L16" s="79" t="str">
        <f>IF(ISNA(VLOOKUP($C16,'Canadian Selections Day 1'!$A$17:$H$1000,8,FALSE))=TRUE,"0",VLOOKUP($C16,'Canadian Selections Day 1'!$A$17:$H$1000,8,FALSE))</f>
        <v>0</v>
      </c>
      <c r="M16" s="79" t="str">
        <f>IF(ISNA(VLOOKUP($C16,'Canadian Selections Day 2'!$A$17:$H$1000,8,FALSE))=TRUE,"0",VLOOKUP($C16,'Canadian Selections Day 2'!$A$17:$H$1000,8,FALSE))</f>
        <v>0</v>
      </c>
      <c r="N16" s="79" t="str">
        <f>IF(ISNA(VLOOKUP($C16,'Calabogie CC MO'!$A$17:$H$1000,8,FALSE))=TRUE,"0",VLOOKUP($C16,'Calabogie CC MO'!$A$17:$H$1000,8,FALSE))</f>
        <v>0</v>
      </c>
      <c r="O16" s="79" t="str">
        <f>IF(ISNA(VLOOKUP($C16,'Calabogie CC DM'!$A$17:$H$1000,8,FALSE))=TRUE,"0",VLOOKUP($C16,'Calabogie CC DM'!$A$17:$H$1000,8,FALSE))</f>
        <v>0</v>
      </c>
      <c r="P16" s="79">
        <f>IF(ISNA(VLOOKUP($C16,Cal_TT_Day_1!$A$17:$H$1000,8,FALSE))=TRUE,"0",VLOOKUP($C16,Cal_TT_Day_1!$A$17:$H$1000,8,FALSE))</f>
        <v>309.9449977701799</v>
      </c>
      <c r="Q16" s="79">
        <f>IF(ISNA(VLOOKUP($C16,Cal_TT_Day_2!$A$17:$H$1000,8,FALSE))=TRUE,"0",VLOOKUP($C16,Cal_TT_Day_2!$A$17:$H$1000,8,FALSE))</f>
        <v>369.6159228735811</v>
      </c>
      <c r="R16" s="79">
        <f>IF(ISNA(VLOOKUP($C16,'Fortune Fz'!$A$17:$H$1000,8,FALSE))=TRUE,"0",VLOOKUP($C16,'Fortune Fz'!$A$17:$H$1000,8,FALSE))</f>
        <v>100</v>
      </c>
      <c r="S16" s="79" t="str">
        <f>IF(ISNA(VLOOKUP($C16,'Deer Valley Nor-AM MO'!$A$17:$H$1000,8,FALSE))=TRUE,"0",VLOOKUP($C16,'Deer Valley Nor-AM MO'!$A$17:$H$1000,8,FALSE))</f>
        <v>0</v>
      </c>
      <c r="T16" s="79" t="str">
        <f>IF(ISNA(VLOOKUP($C16,'Deer Valley Nor-AM DM'!$A$17:$H$1000,8,FALSE))=TRUE,"0",VLOOKUP($C16,'Deer Valley Nor-AM DM'!$A$17:$H$1000,8,FALSE))</f>
        <v>0</v>
      </c>
      <c r="U16" s="79" t="str">
        <f>IF(ISNA(VLOOKUP($C16,'Calgary NorAm MO'!$A$17:$H$1000,8,FALSE))=TRUE,"0",VLOOKUP($C16,'Calgary NorAm MO'!$A$17:$H$1000,8,FALSE))</f>
        <v>0</v>
      </c>
      <c r="V16" s="79" t="str">
        <f>IF(ISNA(VLOOKUP($C16,'Calgary NorAm DM'!$A$17:$H$1000,8,FALSE))=TRUE,"0",VLOOKUP($C16,'Calgary NorAm DM'!$A$17:$H$1000,8,FALSE))</f>
        <v>0</v>
      </c>
      <c r="W16" s="79">
        <f>IF(ISNA(VLOOKUP($C16,'Calabogie TT Day 1'!$A$17:$H$1000,8,FALSE))=TRUE,"0",VLOOKUP($C16,'Calabogie TT Day 1'!$A$17:$H$1000,8,FALSE))</f>
        <v>450.4189944134078</v>
      </c>
      <c r="X16" s="79">
        <f>IF(ISNA(VLOOKUP($C16,'Calabogie TT Day 2'!$A$17:$H$1000,8,FALSE))=TRUE,"0",VLOOKUP($C16,'Calabogie TT Day 2'!$A$17:$H$1000,8,FALSE))</f>
        <v>434.09300893132126</v>
      </c>
      <c r="Y16" s="79" t="str">
        <f>IF(ISNA(VLOOKUP($C16,'VSC MO'!$A$17:$H$1000,8,FALSE))=TRUE,"0",VLOOKUP($C16,'VSC MO'!$A$17:$H$1000,8,FALSE))</f>
        <v>0</v>
      </c>
      <c r="Z16" s="79" t="str">
        <f>IF(ISNA(VLOOKUP($C16,'VSC DM'!$A$17:$H$1000,8,FALSE))=TRUE,"0",VLOOKUP($C16,'VSC DM'!$A$17:$H$1000,8,FALSE))</f>
        <v>0</v>
      </c>
      <c r="AA16" s="79">
        <f>IF(ISNA(VLOOKUP($C16,'Prov MO'!$A$17:$H$1000,8,FALSE))=TRUE,"0",VLOOKUP($C16,'Prov MO'!$A$17:$H$1000,8,FALSE))</f>
        <v>443.31259720062206</v>
      </c>
      <c r="AB16" s="79" t="str">
        <f>IF(ISNA(VLOOKUP($C16,'Killington MO'!$A$17:$H$1000,8,FALSE))=TRUE,"0",VLOOKUP($C16,'Killington MO'!$A$17:$H$1000,8,FALSE))</f>
        <v>0</v>
      </c>
      <c r="AC16" s="79" t="str">
        <f>IF(ISNA(VLOOKUP($C16,'Killington DM'!$A$17:$H$1000,8,FALSE))=TRUE,"0",VLOOKUP($C16,'Killington DM'!$A$17:$H$1000,8,FALSE))</f>
        <v>0</v>
      </c>
      <c r="AD16" s="79">
        <f>IF(ISNA(VLOOKUP($C16,'Jrs MO'!$A$17:$H$1000,8,FALSE))=TRUE,"0",VLOOKUP($C16,'Jrs MO'!$A$17:$H$1000,8,FALSE))</f>
        <v>279.18</v>
      </c>
    </row>
    <row r="17" spans="1:30" ht="17" customHeight="1" x14ac:dyDescent="0.15">
      <c r="A17" s="131" t="s">
        <v>68</v>
      </c>
      <c r="B17" s="131" t="s">
        <v>112</v>
      </c>
      <c r="C17" s="133" t="s">
        <v>210</v>
      </c>
      <c r="D17" s="136"/>
      <c r="E17" s="131">
        <f t="shared" si="6"/>
        <v>12</v>
      </c>
      <c r="F17" s="19">
        <f t="shared" si="7"/>
        <v>12</v>
      </c>
      <c r="G17" s="137">
        <f t="shared" si="8"/>
        <v>453</v>
      </c>
      <c r="H17" s="137">
        <f t="shared" si="9"/>
        <v>387</v>
      </c>
      <c r="I17" s="137">
        <f t="shared" si="10"/>
        <v>367</v>
      </c>
      <c r="J17" s="137">
        <f t="shared" si="11"/>
        <v>1207</v>
      </c>
      <c r="K17" s="21"/>
      <c r="L17" s="79" t="str">
        <f>IF(ISNA(VLOOKUP($C17,'Canadian Selections Day 1'!$A$17:$H$1000,8,FALSE))=TRUE,"0",VLOOKUP($C17,'Canadian Selections Day 1'!$A$17:$H$1000,8,FALSE))</f>
        <v>0</v>
      </c>
      <c r="M17" s="79" t="str">
        <f>IF(ISNA(VLOOKUP($C17,'Canadian Selections Day 2'!$A$17:$H$1000,8,FALSE))=TRUE,"0",VLOOKUP($C17,'Canadian Selections Day 2'!$A$17:$H$1000,8,FALSE))</f>
        <v>0</v>
      </c>
      <c r="N17" s="79" t="str">
        <f>IF(ISNA(VLOOKUP($C17,'Calabogie CC MO'!$A$17:$H$1000,8,FALSE))=TRUE,"0",VLOOKUP($C17,'Calabogie CC MO'!$A$17:$H$1000,8,FALSE))</f>
        <v>0</v>
      </c>
      <c r="O17" s="79" t="str">
        <f>IF(ISNA(VLOOKUP($C17,'Calabogie CC DM'!$A$17:$H$1000,8,FALSE))=TRUE,"0",VLOOKUP($C17,'Calabogie CC DM'!$A$17:$H$1000,8,FALSE))</f>
        <v>0</v>
      </c>
      <c r="P17" s="138">
        <v>387</v>
      </c>
      <c r="Q17" s="138">
        <v>323</v>
      </c>
      <c r="R17" s="79" t="str">
        <f>IF(ISNA(VLOOKUP($C17,'Fortune Fz'!$A$17:$H$1000,8,FALSE))=TRUE,"0",VLOOKUP($C17,'Fortune Fz'!$A$17:$H$1000,8,FALSE))</f>
        <v>0</v>
      </c>
      <c r="S17" s="79" t="str">
        <f>IF(ISNA(VLOOKUP($C17,'Deer Valley Nor-AM MO'!$A$17:$H$1000,8,FALSE))=TRUE,"0",VLOOKUP($C17,'Deer Valley Nor-AM MO'!$A$17:$H$1000,8,FALSE))</f>
        <v>0</v>
      </c>
      <c r="T17" s="79" t="str">
        <f>IF(ISNA(VLOOKUP($C17,'Deer Valley Nor-AM DM'!$A$17:$H$1000,8,FALSE))=TRUE,"0",VLOOKUP($C17,'Deer Valley Nor-AM DM'!$A$17:$H$1000,8,FALSE))</f>
        <v>0</v>
      </c>
      <c r="U17" s="79" t="str">
        <f>IF(ISNA(VLOOKUP($C17,'Calgary NorAm MO'!$A$17:$H$1000,8,FALSE))=TRUE,"0",VLOOKUP($C17,'Calgary NorAm MO'!$A$17:$H$1000,8,FALSE))</f>
        <v>0</v>
      </c>
      <c r="V17" s="79" t="str">
        <f>IF(ISNA(VLOOKUP($C17,'Calgary NorAm DM'!$A$17:$H$1000,8,FALSE))=TRUE,"0",VLOOKUP($C17,'Calgary NorAm DM'!$A$17:$H$1000,8,FALSE))</f>
        <v>0</v>
      </c>
      <c r="W17" s="138">
        <v>328</v>
      </c>
      <c r="X17" s="79" t="str">
        <f>IF(ISNA(VLOOKUP($C17,'Calabogie TT Day 2'!$A$17:$H$1000,8,FALSE))=TRUE,"0",VLOOKUP($C17,'Calabogie TT Day 2'!$A$17:$H$1000,8,FALSE))</f>
        <v>0</v>
      </c>
      <c r="Y17" s="79" t="str">
        <f>IF(ISNA(VLOOKUP($C17,'VSC MO'!$A$17:$H$1000,8,FALSE))=TRUE,"0",VLOOKUP($C17,'VSC MO'!$A$17:$H$1000,8,FALSE))</f>
        <v>0</v>
      </c>
      <c r="Z17" s="79" t="str">
        <f>IF(ISNA(VLOOKUP($C17,'VSC DM'!$A$17:$H$1000,8,FALSE))=TRUE,"0",VLOOKUP($C17,'VSC DM'!$A$17:$H$1000,8,FALSE))</f>
        <v>0</v>
      </c>
      <c r="AA17" s="138">
        <v>453</v>
      </c>
      <c r="AB17" s="79" t="str">
        <f>IF(ISNA(VLOOKUP($C17,'Killington MO'!$A$17:$H$1000,8,FALSE))=TRUE,"0",VLOOKUP($C17,'Killington MO'!$A$17:$H$1000,8,FALSE))</f>
        <v>0</v>
      </c>
      <c r="AC17" s="79" t="str">
        <f>IF(ISNA(VLOOKUP($C17,'Killington DM'!$A$17:$H$1000,8,FALSE))=TRUE,"0",VLOOKUP($C17,'Killington DM'!$A$17:$H$1000,8,FALSE))</f>
        <v>0</v>
      </c>
      <c r="AD17" s="138">
        <v>367</v>
      </c>
    </row>
    <row r="18" spans="1:30" ht="17" customHeight="1" x14ac:dyDescent="0.15">
      <c r="A18" s="131" t="s">
        <v>65</v>
      </c>
      <c r="B18" s="131" t="s">
        <v>111</v>
      </c>
      <c r="C18" s="133" t="s">
        <v>62</v>
      </c>
      <c r="D18" s="131"/>
      <c r="E18" s="131">
        <f t="shared" si="6"/>
        <v>13</v>
      </c>
      <c r="F18" s="19">
        <f t="shared" si="7"/>
        <v>13</v>
      </c>
      <c r="G18" s="20">
        <f t="shared" si="8"/>
        <v>426.26061571125263</v>
      </c>
      <c r="H18" s="20">
        <f t="shared" si="9"/>
        <v>415.48957675300051</v>
      </c>
      <c r="I18" s="20">
        <f t="shared" si="10"/>
        <v>361.89735614307932</v>
      </c>
      <c r="J18" s="19">
        <f t="shared" si="11"/>
        <v>1203.6475486073325</v>
      </c>
      <c r="K18" s="21"/>
      <c r="L18" s="79" t="str">
        <f>IF(ISNA(VLOOKUP($C18,'Canadian Selections Day 1'!$A$17:$H$1000,8,FALSE))=TRUE,"0",VLOOKUP($C18,'Canadian Selections Day 1'!$A$17:$H$1000,8,FALSE))</f>
        <v>0</v>
      </c>
      <c r="M18" s="79" t="str">
        <f>IF(ISNA(VLOOKUP($C18,'Canadian Selections Day 2'!$A$17:$H$1000,8,FALSE))=TRUE,"0",VLOOKUP($C18,'Canadian Selections Day 2'!$A$17:$H$1000,8,FALSE))</f>
        <v>0</v>
      </c>
      <c r="N18" s="79">
        <f>IF(ISNA(VLOOKUP($C18,'Calabogie CC MO'!$A$17:$H$1000,8,FALSE))=TRUE,"0",VLOOKUP($C18,'Calabogie CC MO'!$A$17:$H$1000,8,FALSE))</f>
        <v>415.48957675300051</v>
      </c>
      <c r="O18" s="79">
        <f>IF(ISNA(VLOOKUP($C18,'Calabogie CC DM'!$A$17:$H$1000,8,FALSE))=TRUE,"0",VLOOKUP($C18,'Calabogie CC DM'!$A$17:$H$1000,8,FALSE))</f>
        <v>426.26061571125263</v>
      </c>
      <c r="P18" s="79">
        <f>IF(ISNA(VLOOKUP($C18,Cal_TT_Day_1!$A$17:$H$1000,8,FALSE))=TRUE,"0",VLOOKUP($C18,Cal_TT_Day_1!$A$17:$H$1000,8,FALSE))</f>
        <v>357.7374758436153</v>
      </c>
      <c r="Q18" s="79">
        <f>IF(ISNA(VLOOKUP($C18,Cal_TT_Day_2!$A$17:$H$1000,8,FALSE))=TRUE,"0",VLOOKUP($C18,Cal_TT_Day_2!$A$17:$H$1000,8,FALSE))</f>
        <v>348.15736277406313</v>
      </c>
      <c r="R18" s="79" t="str">
        <f>IF(ISNA(VLOOKUP($C18,'Fortune Fz'!$A$17:$H$1000,8,FALSE))=TRUE,"0",VLOOKUP($C18,'Fortune Fz'!$A$17:$H$1000,8,FALSE))</f>
        <v>0</v>
      </c>
      <c r="S18" s="79" t="str">
        <f>IF(ISNA(VLOOKUP($C18,'Deer Valley Nor-AM MO'!$A$17:$H$1000,8,FALSE))=TRUE,"0",VLOOKUP($C18,'Deer Valley Nor-AM MO'!$A$17:$H$1000,8,FALSE))</f>
        <v>0</v>
      </c>
      <c r="T18" s="79" t="str">
        <f>IF(ISNA(VLOOKUP($C18,'Deer Valley Nor-AM DM'!$A$17:$H$1000,8,FALSE))=TRUE,"0",VLOOKUP($C18,'Deer Valley Nor-AM DM'!$A$17:$H$1000,8,FALSE))</f>
        <v>0</v>
      </c>
      <c r="U18" s="79" t="str">
        <f>IF(ISNA(VLOOKUP($C18,'Calgary NorAm MO'!$A$17:$H$1000,8,FALSE))=TRUE,"0",VLOOKUP($C18,'Calgary NorAm MO'!$A$17:$H$1000,8,FALSE))</f>
        <v>0</v>
      </c>
      <c r="V18" s="79" t="str">
        <f>IF(ISNA(VLOOKUP($C18,'Calgary NorAm DM'!$A$17:$H$1000,8,FALSE))=TRUE,"0",VLOOKUP($C18,'Calgary NorAm DM'!$A$17:$H$1000,8,FALSE))</f>
        <v>0</v>
      </c>
      <c r="W18" s="79">
        <f>IF(ISNA(VLOOKUP($C18,'Calabogie TT Day 1'!$A$17:$H$1000,8,FALSE))=TRUE,"0",VLOOKUP($C18,'Calabogie TT Day 1'!$A$17:$H$1000,8,FALSE))</f>
        <v>355.36933581626317</v>
      </c>
      <c r="X18" s="79">
        <f>IF(ISNA(VLOOKUP($C18,'Calabogie TT Day 2'!$A$17:$H$1000,8,FALSE))=TRUE,"0",VLOOKUP($C18,'Calabogie TT Day 2'!$A$17:$H$1000,8,FALSE))</f>
        <v>294.34862950415771</v>
      </c>
      <c r="Y18" s="79" t="str">
        <f>IF(ISNA(VLOOKUP($C18,'VSC MO'!$A$17:$H$1000,8,FALSE))=TRUE,"0",VLOOKUP($C18,'VSC MO'!$A$17:$H$1000,8,FALSE))</f>
        <v>0</v>
      </c>
      <c r="Z18" s="79" t="str">
        <f>IF(ISNA(VLOOKUP($C18,'VSC DM'!$A$17:$H$1000,8,FALSE))=TRUE,"0",VLOOKUP($C18,'VSC DM'!$A$17:$H$1000,8,FALSE))</f>
        <v>0</v>
      </c>
      <c r="AA18" s="79">
        <f>IF(ISNA(VLOOKUP($C18,'Prov MO'!$A$17:$H$1000,8,FALSE))=TRUE,"0",VLOOKUP($C18,'Prov MO'!$A$17:$H$1000,8,FALSE))</f>
        <v>361.89735614307932</v>
      </c>
      <c r="AB18" s="79" t="str">
        <f>IF(ISNA(VLOOKUP($C18,'Killington MO'!$A$17:$H$1000,8,FALSE))=TRUE,"0",VLOOKUP($C18,'Killington MO'!$A$17:$H$1000,8,FALSE))</f>
        <v>0</v>
      </c>
      <c r="AC18" s="79" t="str">
        <f>IF(ISNA(VLOOKUP($C18,'Killington DM'!$A$17:$H$1000,8,FALSE))=TRUE,"0",VLOOKUP($C18,'Killington DM'!$A$17:$H$1000,8,FALSE))</f>
        <v>0</v>
      </c>
      <c r="AD18" s="79" t="str">
        <f>IF(ISNA(VLOOKUP($C18,'Jrs MO'!$A$17:$H$1000,8,FALSE))=TRUE,"0",VLOOKUP($C18,'Jrs MO'!$A$17:$H$1000,8,FALSE))</f>
        <v>0</v>
      </c>
    </row>
    <row r="19" spans="1:30" ht="17" customHeight="1" x14ac:dyDescent="0.15">
      <c r="A19" s="131" t="s">
        <v>65</v>
      </c>
      <c r="B19" s="131" t="s">
        <v>111</v>
      </c>
      <c r="C19" s="133" t="s">
        <v>97</v>
      </c>
      <c r="D19" s="131"/>
      <c r="E19" s="131">
        <f t="shared" si="6"/>
        <v>14</v>
      </c>
      <c r="F19" s="19">
        <f t="shared" si="7"/>
        <v>14</v>
      </c>
      <c r="G19" s="20">
        <f t="shared" si="8"/>
        <v>401.47744945567655</v>
      </c>
      <c r="H19" s="20">
        <f t="shared" si="9"/>
        <v>381.04493857875912</v>
      </c>
      <c r="I19" s="20">
        <f t="shared" si="10"/>
        <v>324.14536495226366</v>
      </c>
      <c r="J19" s="19">
        <f t="shared" si="11"/>
        <v>1106.6677529866993</v>
      </c>
      <c r="K19" s="21"/>
      <c r="L19" s="79" t="str">
        <f>IF(ISNA(VLOOKUP($C19,'Canadian Selections Day 1'!$A$17:$H$1000,8,FALSE))=TRUE,"0",VLOOKUP($C19,'Canadian Selections Day 1'!$A$17:$H$1000,8,FALSE))</f>
        <v>0</v>
      </c>
      <c r="M19" s="79" t="str">
        <f>IF(ISNA(VLOOKUP($C19,'Canadian Selections Day 2'!$A$17:$H$1000,8,FALSE))=TRUE,"0",VLOOKUP($C19,'Canadian Selections Day 2'!$A$17:$H$1000,8,FALSE))</f>
        <v>0</v>
      </c>
      <c r="N19" s="79" t="str">
        <f>IF(ISNA(VLOOKUP($C19,'Calabogie CC MO'!$A$17:$H$1000,8,FALSE))=TRUE,"0",VLOOKUP($C19,'Calabogie CC MO'!$A$17:$H$1000,8,FALSE))</f>
        <v>0</v>
      </c>
      <c r="O19" s="79" t="str">
        <f>IF(ISNA(VLOOKUP($C19,'Calabogie CC DM'!$A$17:$H$1000,8,FALSE))=TRUE,"0",VLOOKUP($C19,'Calabogie CC DM'!$A$17:$H$1000,8,FALSE))</f>
        <v>0</v>
      </c>
      <c r="P19" s="79">
        <f>IF(ISNA(VLOOKUP($C19,Cal_TT_Day_1!$A$17:$H$1000,8,FALSE))=TRUE,"0",VLOOKUP($C19,Cal_TT_Day_1!$A$17:$H$1000,8,FALSE))</f>
        <v>191.16991229374165</v>
      </c>
      <c r="Q19" s="79">
        <f>IF(ISNA(VLOOKUP($C19,Cal_TT_Day_2!$A$17:$H$1000,8,FALSE))=TRUE,"0",VLOOKUP($C19,Cal_TT_Day_2!$A$17:$H$1000,8,FALSE))</f>
        <v>381.04493857875912</v>
      </c>
      <c r="R19" s="79" t="str">
        <f>IF(ISNA(VLOOKUP($C19,'Fortune Fz'!$A$17:$H$1000,8,FALSE))=TRUE,"0",VLOOKUP($C19,'Fortune Fz'!$A$17:$H$1000,8,FALSE))</f>
        <v>0</v>
      </c>
      <c r="S19" s="79" t="str">
        <f>IF(ISNA(VLOOKUP($C19,'Deer Valley Nor-AM MO'!$A$17:$H$1000,8,FALSE))=TRUE,"0",VLOOKUP($C19,'Deer Valley Nor-AM MO'!$A$17:$H$1000,8,FALSE))</f>
        <v>0</v>
      </c>
      <c r="T19" s="79" t="str">
        <f>IF(ISNA(VLOOKUP($C19,'Deer Valley Nor-AM DM'!$A$17:$H$1000,8,FALSE))=TRUE,"0",VLOOKUP($C19,'Deer Valley Nor-AM DM'!$A$17:$H$1000,8,FALSE))</f>
        <v>0</v>
      </c>
      <c r="U19" s="79" t="str">
        <f>IF(ISNA(VLOOKUP($C19,'Calgary NorAm MO'!$A$17:$H$1000,8,FALSE))=TRUE,"0",VLOOKUP($C19,'Calgary NorAm MO'!$A$17:$H$1000,8,FALSE))</f>
        <v>0</v>
      </c>
      <c r="V19" s="79" t="str">
        <f>IF(ISNA(VLOOKUP($C19,'Calgary NorAm DM'!$A$17:$H$1000,8,FALSE))=TRUE,"0",VLOOKUP($C19,'Calgary NorAm DM'!$A$17:$H$1000,8,FALSE))</f>
        <v>0</v>
      </c>
      <c r="W19" s="79">
        <f>IF(ISNA(VLOOKUP($C19,'Calabogie TT Day 1'!$A$17:$H$1000,8,FALSE))=TRUE,"0",VLOOKUP($C19,'Calabogie TT Day 1'!$A$17:$H$1000,8,FALSE))</f>
        <v>255.89695841092487</v>
      </c>
      <c r="X19" s="79">
        <f>IF(ISNA(VLOOKUP($C19,'Calabogie TT Day 2'!$A$17:$H$1000,8,FALSE))=TRUE,"0",VLOOKUP($C19,'Calabogie TT Day 2'!$A$17:$H$1000,8,FALSE))</f>
        <v>324.14536495226366</v>
      </c>
      <c r="Y19" s="79" t="str">
        <f>IF(ISNA(VLOOKUP($C19,'VSC MO'!$A$17:$H$1000,8,FALSE))=TRUE,"0",VLOOKUP($C19,'VSC MO'!$A$17:$H$1000,8,FALSE))</f>
        <v>0</v>
      </c>
      <c r="Z19" s="79" t="str">
        <f>IF(ISNA(VLOOKUP($C19,'VSC DM'!$A$17:$H$1000,8,FALSE))=TRUE,"0",VLOOKUP($C19,'VSC DM'!$A$17:$H$1000,8,FALSE))</f>
        <v>0</v>
      </c>
      <c r="AA19" s="79">
        <f>IF(ISNA(VLOOKUP($C19,'Prov MO'!$A$17:$H$1000,8,FALSE))=TRUE,"0",VLOOKUP($C19,'Prov MO'!$A$17:$H$1000,8,FALSE))</f>
        <v>401.47744945567655</v>
      </c>
      <c r="AB19" s="79" t="str">
        <f>IF(ISNA(VLOOKUP($C19,'Killington MO'!$A$17:$H$1000,8,FALSE))=TRUE,"0",VLOOKUP($C19,'Killington MO'!$A$17:$H$1000,8,FALSE))</f>
        <v>0</v>
      </c>
      <c r="AC19" s="79" t="str">
        <f>IF(ISNA(VLOOKUP($C19,'Killington DM'!$A$17:$H$1000,8,FALSE))=TRUE,"0",VLOOKUP($C19,'Killington DM'!$A$17:$H$1000,8,FALSE))</f>
        <v>0</v>
      </c>
      <c r="AD19" s="79" t="str">
        <f>IF(ISNA(VLOOKUP($C19,'Jrs MO'!$A$17:$H$1000,8,FALSE))=TRUE,"0",VLOOKUP($C19,'Jrs MO'!$A$17:$H$1000,8,FALSE))</f>
        <v>0</v>
      </c>
    </row>
    <row r="20" spans="1:30" ht="17" customHeight="1" x14ac:dyDescent="0.15">
      <c r="A20" s="131" t="s">
        <v>68</v>
      </c>
      <c r="B20" s="131" t="s">
        <v>112</v>
      </c>
      <c r="C20" s="134" t="s">
        <v>84</v>
      </c>
      <c r="D20" s="131"/>
      <c r="E20" s="131">
        <f t="shared" si="6"/>
        <v>15</v>
      </c>
      <c r="F20" s="19">
        <f t="shared" si="7"/>
        <v>15</v>
      </c>
      <c r="G20" s="20">
        <f t="shared" si="8"/>
        <v>362.36391912908249</v>
      </c>
      <c r="H20" s="20">
        <f t="shared" si="9"/>
        <v>354.83870967741939</v>
      </c>
      <c r="I20" s="20">
        <f t="shared" si="10"/>
        <v>340.54934823091247</v>
      </c>
      <c r="J20" s="19">
        <f t="shared" si="11"/>
        <v>1057.7519770374145</v>
      </c>
      <c r="K20" s="21"/>
      <c r="L20" s="79" t="str">
        <f>IF(ISNA(VLOOKUP($C20,'Canadian Selections Day 1'!$A$17:$H$1000,8,FALSE))=TRUE,"0",VLOOKUP($C20,'Canadian Selections Day 1'!$A$17:$H$1000,8,FALSE))</f>
        <v>0</v>
      </c>
      <c r="M20" s="79" t="str">
        <f>IF(ISNA(VLOOKUP($C20,'Canadian Selections Day 2'!$A$17:$H$1000,8,FALSE))=TRUE,"0",VLOOKUP($C20,'Canadian Selections Day 2'!$A$17:$H$1000,8,FALSE))</f>
        <v>0</v>
      </c>
      <c r="N20" s="79" t="str">
        <f>IF(ISNA(VLOOKUP($C20,'Calabogie CC MO'!$A$17:$H$1000,8,FALSE))=TRUE,"0",VLOOKUP($C20,'Calabogie CC MO'!$A$17:$H$1000,8,FALSE))</f>
        <v>0</v>
      </c>
      <c r="O20" s="79" t="str">
        <f>IF(ISNA(VLOOKUP($C20,'Calabogie CC DM'!$A$17:$H$1000,8,FALSE))=TRUE,"0",VLOOKUP($C20,'Calabogie CC DM'!$A$17:$H$1000,8,FALSE))</f>
        <v>0</v>
      </c>
      <c r="P20" s="79">
        <f>IF(ISNA(VLOOKUP($C20,Cal_TT_Day_1!$A$17:$H$1000,8,FALSE))=TRUE,"0",VLOOKUP($C20,Cal_TT_Day_1!$A$17:$H$1000,8,FALSE))</f>
        <v>354.83870967741939</v>
      </c>
      <c r="Q20" s="79">
        <f>IF(ISNA(VLOOKUP($C20,Cal_TT_Day_2!$A$17:$H$1000,8,FALSE))=TRUE,"0",VLOOKUP($C20,Cal_TT_Day_2!$A$17:$H$1000,8,FALSE))</f>
        <v>288.52433525112735</v>
      </c>
      <c r="R20" s="79" t="str">
        <f>IF(ISNA(VLOOKUP($C20,'Fortune Fz'!$A$17:$H$1000,8,FALSE))=TRUE,"0",VLOOKUP($C20,'Fortune Fz'!$A$17:$H$1000,8,FALSE))</f>
        <v>0</v>
      </c>
      <c r="S20" s="79" t="str">
        <f>IF(ISNA(VLOOKUP($C20,'Deer Valley Nor-AM MO'!$A$17:$H$1000,8,FALSE))=TRUE,"0",VLOOKUP($C20,'Deer Valley Nor-AM MO'!$A$17:$H$1000,8,FALSE))</f>
        <v>0</v>
      </c>
      <c r="T20" s="79" t="str">
        <f>IF(ISNA(VLOOKUP($C20,'Deer Valley Nor-AM DM'!$A$17:$H$1000,8,FALSE))=TRUE,"0",VLOOKUP($C20,'Deer Valley Nor-AM DM'!$A$17:$H$1000,8,FALSE))</f>
        <v>0</v>
      </c>
      <c r="U20" s="79" t="str">
        <f>IF(ISNA(VLOOKUP($C20,'Calgary NorAm MO'!$A$17:$H$1000,8,FALSE))=TRUE,"0",VLOOKUP($C20,'Calgary NorAm MO'!$A$17:$H$1000,8,FALSE))</f>
        <v>0</v>
      </c>
      <c r="V20" s="79" t="str">
        <f>IF(ISNA(VLOOKUP($C20,'Calgary NorAm DM'!$A$17:$H$1000,8,FALSE))=TRUE,"0",VLOOKUP($C20,'Calgary NorAm DM'!$A$17:$H$1000,8,FALSE))</f>
        <v>0</v>
      </c>
      <c r="W20" s="79">
        <f>IF(ISNA(VLOOKUP($C20,'Calabogie TT Day 1'!$A$17:$H$1000,8,FALSE))=TRUE,"0",VLOOKUP($C20,'Calabogie TT Day 1'!$A$17:$H$1000,8,FALSE))</f>
        <v>340.54934823091247</v>
      </c>
      <c r="X20" s="79">
        <f>IF(ISNA(VLOOKUP($C20,'Calabogie TT Day 2'!$A$17:$H$1000,8,FALSE))=TRUE,"0",VLOOKUP($C20,'Calabogie TT Day 2'!$A$17:$H$1000,8,FALSE))</f>
        <v>323.37542346781646</v>
      </c>
      <c r="Y20" s="79" t="str">
        <f>IF(ISNA(VLOOKUP($C20,'VSC MO'!$A$17:$H$1000,8,FALSE))=TRUE,"0",VLOOKUP($C20,'VSC MO'!$A$17:$H$1000,8,FALSE))</f>
        <v>0</v>
      </c>
      <c r="Z20" s="79" t="str">
        <f>IF(ISNA(VLOOKUP($C20,'VSC DM'!$A$17:$H$1000,8,FALSE))=TRUE,"0",VLOOKUP($C20,'VSC DM'!$A$17:$H$1000,8,FALSE))</f>
        <v>0</v>
      </c>
      <c r="AA20" s="79">
        <f>IF(ISNA(VLOOKUP($C20,'Prov MO'!$A$17:$H$1000,8,FALSE))=TRUE,"0",VLOOKUP($C20,'Prov MO'!$A$17:$H$1000,8,FALSE))</f>
        <v>362.36391912908249</v>
      </c>
      <c r="AB20" s="79" t="str">
        <f>IF(ISNA(VLOOKUP($C20,'Killington MO'!$A$17:$H$1000,8,FALSE))=TRUE,"0",VLOOKUP($C20,'Killington MO'!$A$17:$H$1000,8,FALSE))</f>
        <v>0</v>
      </c>
      <c r="AC20" s="79" t="str">
        <f>IF(ISNA(VLOOKUP($C20,'Killington DM'!$A$17:$H$1000,8,FALSE))=TRUE,"0",VLOOKUP($C20,'Killington DM'!$A$17:$H$1000,8,FALSE))</f>
        <v>0</v>
      </c>
      <c r="AD20" s="79">
        <f>IF(ISNA(VLOOKUP($C20,'Jrs MO'!$A$17:$H$1000,8,FALSE))=TRUE,"0",VLOOKUP($C20,'Jrs MO'!$A$17:$H$1000,8,FALSE))</f>
        <v>216.55333333333337</v>
      </c>
    </row>
    <row r="21" spans="1:30" ht="17" customHeight="1" x14ac:dyDescent="0.15">
      <c r="A21" s="131" t="s">
        <v>68</v>
      </c>
      <c r="B21" s="131" t="s">
        <v>110</v>
      </c>
      <c r="C21" s="134" t="s">
        <v>83</v>
      </c>
      <c r="D21" s="131"/>
      <c r="E21" s="131">
        <f t="shared" si="6"/>
        <v>16</v>
      </c>
      <c r="F21" s="19">
        <f t="shared" si="7"/>
        <v>16</v>
      </c>
      <c r="G21" s="20">
        <f t="shared" si="8"/>
        <v>363.08904415043855</v>
      </c>
      <c r="H21" s="20">
        <f t="shared" si="9"/>
        <v>356.14525139664806</v>
      </c>
      <c r="I21" s="20">
        <f t="shared" si="10"/>
        <v>322.60548198336926</v>
      </c>
      <c r="J21" s="19">
        <f t="shared" si="11"/>
        <v>1041.8397775304559</v>
      </c>
      <c r="K21" s="21"/>
      <c r="L21" s="79" t="str">
        <f>IF(ISNA(VLOOKUP($C21,'Canadian Selections Day 1'!$A$17:$H$1000,8,FALSE))=TRUE,"0",VLOOKUP($C21,'Canadian Selections Day 1'!$A$17:$H$1000,8,FALSE))</f>
        <v>0</v>
      </c>
      <c r="M21" s="79" t="str">
        <f>IF(ISNA(VLOOKUP($C21,'Canadian Selections Day 2'!$A$17:$H$1000,8,FALSE))=TRUE,"0",VLOOKUP($C21,'Canadian Selections Day 2'!$A$17:$H$1000,8,FALSE))</f>
        <v>0</v>
      </c>
      <c r="N21" s="79" t="str">
        <f>IF(ISNA(VLOOKUP($C21,'Calabogie CC MO'!$A$17:$H$1000,8,FALSE))=TRUE,"0",VLOOKUP($C21,'Calabogie CC MO'!$A$17:$H$1000,8,FALSE))</f>
        <v>0</v>
      </c>
      <c r="O21" s="79" t="str">
        <f>IF(ISNA(VLOOKUP($C21,'Calabogie CC DM'!$A$17:$H$1000,8,FALSE))=TRUE,"0",VLOOKUP($C21,'Calabogie CC DM'!$A$17:$H$1000,8,FALSE))</f>
        <v>0</v>
      </c>
      <c r="P21" s="79">
        <f>IF(ISNA(VLOOKUP($C21,Cal_TT_Day_1!$A$17:$H$1000,8,FALSE))=TRUE,"0",VLOOKUP($C21,Cal_TT_Day_1!$A$17:$H$1000,8,FALSE))</f>
        <v>363.08904415043855</v>
      </c>
      <c r="Q21" s="79">
        <f>IF(ISNA(VLOOKUP($C21,Cal_TT_Day_2!$A$17:$H$1000,8,FALSE))=TRUE,"0",VLOOKUP($C21,Cal_TT_Day_2!$A$17:$H$1000,8,FALSE))</f>
        <v>277.17306795210692</v>
      </c>
      <c r="R21" s="79">
        <f>IF(ISNA(VLOOKUP($C21,'Fortune Fz'!$A$17:$H$1000,8,FALSE))=TRUE,"0",VLOOKUP($C21,'Fortune Fz'!$A$17:$H$1000,8,FALSE))</f>
        <v>100</v>
      </c>
      <c r="S21" s="79" t="str">
        <f>IF(ISNA(VLOOKUP($C21,'Deer Valley Nor-AM MO'!$A$17:$H$1000,8,FALSE))=TRUE,"0",VLOOKUP($C21,'Deer Valley Nor-AM MO'!$A$17:$H$1000,8,FALSE))</f>
        <v>0</v>
      </c>
      <c r="T21" s="79" t="str">
        <f>IF(ISNA(VLOOKUP($C21,'Deer Valley Nor-AM DM'!$A$17:$H$1000,8,FALSE))=TRUE,"0",VLOOKUP($C21,'Deer Valley Nor-AM DM'!$A$17:$H$1000,8,FALSE))</f>
        <v>0</v>
      </c>
      <c r="U21" s="79" t="str">
        <f>IF(ISNA(VLOOKUP($C21,'Calgary NorAm MO'!$A$17:$H$1000,8,FALSE))=TRUE,"0",VLOOKUP($C21,'Calgary NorAm MO'!$A$17:$H$1000,8,FALSE))</f>
        <v>0</v>
      </c>
      <c r="V21" s="79" t="str">
        <f>IF(ISNA(VLOOKUP($C21,'Calgary NorAm DM'!$A$17:$H$1000,8,FALSE))=TRUE,"0",VLOOKUP($C21,'Calgary NorAm DM'!$A$17:$H$1000,8,FALSE))</f>
        <v>0</v>
      </c>
      <c r="W21" s="79">
        <f>IF(ISNA(VLOOKUP($C21,'Calabogie TT Day 1'!$A$17:$H$1000,8,FALSE))=TRUE,"0",VLOOKUP($C21,'Calabogie TT Day 1'!$A$17:$H$1000,8,FALSE))</f>
        <v>356.14525139664806</v>
      </c>
      <c r="X21" s="79">
        <f>IF(ISNA(VLOOKUP($C21,'Calabogie TT Day 2'!$A$17:$H$1000,8,FALSE))=TRUE,"0",VLOOKUP($C21,'Calabogie TT Day 2'!$A$17:$H$1000,8,FALSE))</f>
        <v>322.60548198336926</v>
      </c>
      <c r="Y21" s="79" t="str">
        <f>IF(ISNA(VLOOKUP($C21,'VSC MO'!$A$17:$H$1000,8,FALSE))=TRUE,"0",VLOOKUP($C21,'VSC MO'!$A$17:$H$1000,8,FALSE))</f>
        <v>0</v>
      </c>
      <c r="Z21" s="79" t="str">
        <f>IF(ISNA(VLOOKUP($C21,'VSC DM'!$A$17:$H$1000,8,FALSE))=TRUE,"0",VLOOKUP($C21,'VSC DM'!$A$17:$H$1000,8,FALSE))</f>
        <v>0</v>
      </c>
      <c r="AA21" s="79" t="str">
        <f>IF(ISNA(VLOOKUP($C21,'Prov MO'!$A$17:$H$1000,8,FALSE))=TRUE,"0",VLOOKUP($C21,'Prov MO'!$A$17:$H$1000,8,FALSE))</f>
        <v>0</v>
      </c>
      <c r="AB21" s="79" t="str">
        <f>IF(ISNA(VLOOKUP($C21,'Killington MO'!$A$17:$H$1000,8,FALSE))=TRUE,"0",VLOOKUP($C21,'Killington MO'!$A$17:$H$1000,8,FALSE))</f>
        <v>0</v>
      </c>
      <c r="AC21" s="79" t="str">
        <f>IF(ISNA(VLOOKUP($C21,'Killington DM'!$A$17:$H$1000,8,FALSE))=TRUE,"0",VLOOKUP($C21,'Killington DM'!$A$17:$H$1000,8,FALSE))</f>
        <v>0</v>
      </c>
      <c r="AD21" s="79" t="str">
        <f>IF(ISNA(VLOOKUP($C21,'Jrs MO'!$A$17:$H$1000,8,FALSE))=TRUE,"0",VLOOKUP($C21,'Jrs MO'!$A$17:$H$1000,8,FALSE))</f>
        <v>0</v>
      </c>
    </row>
    <row r="22" spans="1:30" ht="17" customHeight="1" x14ac:dyDescent="0.15">
      <c r="A22" s="131" t="s">
        <v>66</v>
      </c>
      <c r="B22" s="131" t="s">
        <v>110</v>
      </c>
      <c r="C22" s="133" t="s">
        <v>85</v>
      </c>
      <c r="D22" s="131"/>
      <c r="E22" s="131">
        <f t="shared" si="6"/>
        <v>17</v>
      </c>
      <c r="F22" s="19">
        <f t="shared" si="7"/>
        <v>17</v>
      </c>
      <c r="G22" s="20">
        <f t="shared" si="8"/>
        <v>344.28422773896239</v>
      </c>
      <c r="H22" s="20">
        <f t="shared" si="9"/>
        <v>333.90357698289267</v>
      </c>
      <c r="I22" s="20">
        <f t="shared" si="10"/>
        <v>329.45375543140909</v>
      </c>
      <c r="J22" s="19">
        <f t="shared" si="11"/>
        <v>1007.6415601532642</v>
      </c>
      <c r="K22" s="21"/>
      <c r="L22" s="79" t="str">
        <f>IF(ISNA(VLOOKUP($C22,'Canadian Selections Day 1'!$A$17:$H$1000,8,FALSE))=TRUE,"0",VLOOKUP($C22,'Canadian Selections Day 1'!$A$17:$H$1000,8,FALSE))</f>
        <v>0</v>
      </c>
      <c r="M22" s="79" t="str">
        <f>IF(ISNA(VLOOKUP($C22,'Canadian Selections Day 2'!$A$17:$H$1000,8,FALSE))=TRUE,"0",VLOOKUP($C22,'Canadian Selections Day 2'!$A$17:$H$1000,8,FALSE))</f>
        <v>0</v>
      </c>
      <c r="N22" s="79" t="str">
        <f>IF(ISNA(VLOOKUP($C22,'Calabogie CC MO'!$A$17:$H$1000,8,FALSE))=TRUE,"0",VLOOKUP($C22,'Calabogie CC MO'!$A$17:$H$1000,8,FALSE))</f>
        <v>0</v>
      </c>
      <c r="O22" s="79" t="str">
        <f>IF(ISNA(VLOOKUP($C22,'Calabogie CC DM'!$A$17:$H$1000,8,FALSE))=TRUE,"0",VLOOKUP($C22,'Calabogie CC DM'!$A$17:$H$1000,8,FALSE))</f>
        <v>0</v>
      </c>
      <c r="P22" s="79">
        <f>IF(ISNA(VLOOKUP($C22,Cal_TT_Day_1!$A$17:$H$1000,8,FALSE))=TRUE,"0",VLOOKUP($C22,Cal_TT_Day_1!$A$17:$H$1000,8,FALSE))</f>
        <v>344.28422773896239</v>
      </c>
      <c r="Q22" s="79">
        <f>IF(ISNA(VLOOKUP($C22,Cal_TT_Day_2!$A$17:$H$1000,8,FALSE))=TRUE,"0",VLOOKUP($C22,Cal_TT_Day_2!$A$17:$H$1000,8,FALSE))</f>
        <v>310.76037941222199</v>
      </c>
      <c r="R22" s="79" t="str">
        <f>IF(ISNA(VLOOKUP($C22,'Fortune Fz'!$A$17:$H$1000,8,FALSE))=TRUE,"0",VLOOKUP($C22,'Fortune Fz'!$A$17:$H$1000,8,FALSE))</f>
        <v>0</v>
      </c>
      <c r="S22" s="79" t="str">
        <f>IF(ISNA(VLOOKUP($C22,'Deer Valley Nor-AM MO'!$A$17:$H$1000,8,FALSE))=TRUE,"0",VLOOKUP($C22,'Deer Valley Nor-AM MO'!$A$17:$H$1000,8,FALSE))</f>
        <v>0</v>
      </c>
      <c r="T22" s="79" t="str">
        <f>IF(ISNA(VLOOKUP($C22,'Deer Valley Nor-AM DM'!$A$17:$H$1000,8,FALSE))=TRUE,"0",VLOOKUP($C22,'Deer Valley Nor-AM DM'!$A$17:$H$1000,8,FALSE))</f>
        <v>0</v>
      </c>
      <c r="U22" s="79" t="str">
        <f>IF(ISNA(VLOOKUP($C22,'Calgary NorAm MO'!$A$17:$H$1000,8,FALSE))=TRUE,"0",VLOOKUP($C22,'Calgary NorAm MO'!$A$17:$H$1000,8,FALSE))</f>
        <v>0</v>
      </c>
      <c r="V22" s="79" t="str">
        <f>IF(ISNA(VLOOKUP($C22,'Calgary NorAm DM'!$A$17:$H$1000,8,FALSE))=TRUE,"0",VLOOKUP($C22,'Calgary NorAm DM'!$A$17:$H$1000,8,FALSE))</f>
        <v>0</v>
      </c>
      <c r="W22" s="79">
        <f>IF(ISNA(VLOOKUP($C22,'Calabogie TT Day 1'!$A$17:$H$1000,8,FALSE))=TRUE,"0",VLOOKUP($C22,'Calabogie TT Day 1'!$A$17:$H$1000,8,FALSE))</f>
        <v>329.45375543140909</v>
      </c>
      <c r="X22" s="79">
        <f>IF(ISNA(VLOOKUP($C22,'Calabogie TT Day 2'!$A$17:$H$1000,8,FALSE))=TRUE,"0",VLOOKUP($C22,'Calabogie TT Day 2'!$A$17:$H$1000,8,FALSE))</f>
        <v>318.21681552202028</v>
      </c>
      <c r="Y22" s="79" t="str">
        <f>IF(ISNA(VLOOKUP($C22,'VSC MO'!$A$17:$H$1000,8,FALSE))=TRUE,"0",VLOOKUP($C22,'VSC MO'!$A$17:$H$1000,8,FALSE))</f>
        <v>0</v>
      </c>
      <c r="Z22" s="79" t="str">
        <f>IF(ISNA(VLOOKUP($C22,'VSC DM'!$A$17:$H$1000,8,FALSE))=TRUE,"0",VLOOKUP($C22,'VSC DM'!$A$17:$H$1000,8,FALSE))</f>
        <v>0</v>
      </c>
      <c r="AA22" s="79">
        <f>IF(ISNA(VLOOKUP($C22,'Prov MO'!$A$17:$H$1000,8,FALSE))=TRUE,"0",VLOOKUP($C22,'Prov MO'!$A$17:$H$1000,8,FALSE))</f>
        <v>333.90357698289267</v>
      </c>
      <c r="AB22" s="79" t="str">
        <f>IF(ISNA(VLOOKUP($C22,'Killington MO'!$A$17:$H$1000,8,FALSE))=TRUE,"0",VLOOKUP($C22,'Killington MO'!$A$17:$H$1000,8,FALSE))</f>
        <v>0</v>
      </c>
      <c r="AC22" s="79" t="str">
        <f>IF(ISNA(VLOOKUP($C22,'Killington DM'!$A$17:$H$1000,8,FALSE))=TRUE,"0",VLOOKUP($C22,'Killington DM'!$A$17:$H$1000,8,FALSE))</f>
        <v>0</v>
      </c>
      <c r="AD22" s="79">
        <f>IF(ISNA(VLOOKUP($C22,'Jrs MO'!$A$17:$H$1000,8,FALSE))=TRUE,"0",VLOOKUP($C22,'Jrs MO'!$A$17:$H$1000,8,FALSE))</f>
        <v>188.32</v>
      </c>
    </row>
    <row r="23" spans="1:30" ht="17" customHeight="1" x14ac:dyDescent="0.15">
      <c r="A23" s="148" t="s">
        <v>114</v>
      </c>
      <c r="B23" s="148" t="s">
        <v>110</v>
      </c>
      <c r="C23" s="149" t="s">
        <v>93</v>
      </c>
      <c r="D23" s="148"/>
      <c r="E23" s="148">
        <f t="shared" si="6"/>
        <v>18</v>
      </c>
      <c r="F23" s="150">
        <f t="shared" si="7"/>
        <v>18</v>
      </c>
      <c r="G23" s="151">
        <f t="shared" si="8"/>
        <v>390.82426127527214</v>
      </c>
      <c r="H23" s="151">
        <f t="shared" si="9"/>
        <v>309.20235878336439</v>
      </c>
      <c r="I23" s="151">
        <f t="shared" si="10"/>
        <v>273.09824453341548</v>
      </c>
      <c r="J23" s="150">
        <f t="shared" si="11"/>
        <v>973.12486459205206</v>
      </c>
      <c r="K23" s="21"/>
      <c r="L23" s="79" t="str">
        <f>IF(ISNA(VLOOKUP($C23,'Canadian Selections Day 1'!$A$17:$H$1000,8,FALSE))=TRUE,"0",VLOOKUP($C23,'Canadian Selections Day 1'!$A$17:$H$1000,8,FALSE))</f>
        <v>0</v>
      </c>
      <c r="M23" s="79" t="str">
        <f>IF(ISNA(VLOOKUP($C23,'Canadian Selections Day 2'!$A$17:$H$1000,8,FALSE))=TRUE,"0",VLOOKUP($C23,'Canadian Selections Day 2'!$A$17:$H$1000,8,FALSE))</f>
        <v>0</v>
      </c>
      <c r="N23" s="79" t="str">
        <f>IF(ISNA(VLOOKUP($C23,'Calabogie CC MO'!$A$17:$H$1000,8,FALSE))=TRUE,"0",VLOOKUP($C23,'Calabogie CC MO'!$A$17:$H$1000,8,FALSE))</f>
        <v>0</v>
      </c>
      <c r="O23" s="79" t="str">
        <f>IF(ISNA(VLOOKUP($C23,'Calabogie CC DM'!$A$17:$H$1000,8,FALSE))=TRUE,"0",VLOOKUP($C23,'Calabogie CC DM'!$A$17:$H$1000,8,FALSE))</f>
        <v>0</v>
      </c>
      <c r="P23" s="79">
        <f>IF(ISNA(VLOOKUP($C23,Cal_TT_Day_1!$A$17:$H$1000,8,FALSE))=TRUE,"0",VLOOKUP($C23,Cal_TT_Day_1!$A$17:$H$1000,8,FALSE))</f>
        <v>243.64501263564742</v>
      </c>
      <c r="Q23" s="79">
        <f>IF(ISNA(VLOOKUP($C23,Cal_TT_Day_2!$A$17:$H$1000,8,FALSE))=TRUE,"0",VLOOKUP($C23,Cal_TT_Day_2!$A$17:$H$1000,8,FALSE))</f>
        <v>206.49976675478152</v>
      </c>
      <c r="R23" s="79" t="str">
        <f>IF(ISNA(VLOOKUP($C23,'Fortune Fz'!$A$17:$H$1000,8,FALSE))=TRUE,"0",VLOOKUP($C23,'Fortune Fz'!$A$17:$H$1000,8,FALSE))</f>
        <v>0</v>
      </c>
      <c r="S23" s="79" t="str">
        <f>IF(ISNA(VLOOKUP($C23,'Deer Valley Nor-AM MO'!$A$17:$H$1000,8,FALSE))=TRUE,"0",VLOOKUP($C23,'Deer Valley Nor-AM MO'!$A$17:$H$1000,8,FALSE))</f>
        <v>0</v>
      </c>
      <c r="T23" s="79" t="str">
        <f>IF(ISNA(VLOOKUP($C23,'Deer Valley Nor-AM DM'!$A$17:$H$1000,8,FALSE))=TRUE,"0",VLOOKUP($C23,'Deer Valley Nor-AM DM'!$A$17:$H$1000,8,FALSE))</f>
        <v>0</v>
      </c>
      <c r="U23" s="79" t="str">
        <f>IF(ISNA(VLOOKUP($C23,'Calgary NorAm MO'!$A$17:$H$1000,8,FALSE))=TRUE,"0",VLOOKUP($C23,'Calgary NorAm MO'!$A$17:$H$1000,8,FALSE))</f>
        <v>0</v>
      </c>
      <c r="V23" s="79" t="str">
        <f>IF(ISNA(VLOOKUP($C23,'Calgary NorAm DM'!$A$17:$H$1000,8,FALSE))=TRUE,"0",VLOOKUP($C23,'Calgary NorAm DM'!$A$17:$H$1000,8,FALSE))</f>
        <v>0</v>
      </c>
      <c r="W23" s="79">
        <f>IF(ISNA(VLOOKUP($C23,'Calabogie TT Day 1'!$A$17:$H$1000,8,FALSE))=TRUE,"0",VLOOKUP($C23,'Calabogie TT Day 1'!$A$17:$H$1000,8,FALSE))</f>
        <v>309.20235878336439</v>
      </c>
      <c r="X23" s="79">
        <f>IF(ISNA(VLOOKUP($C23,'Calabogie TT Day 2'!$A$17:$H$1000,8,FALSE))=TRUE,"0",VLOOKUP($C23,'Calabogie TT Day 2'!$A$17:$H$1000,8,FALSE))</f>
        <v>273.09824453341548</v>
      </c>
      <c r="Y23" s="79" t="str">
        <f>IF(ISNA(VLOOKUP($C23,'VSC MO'!$A$17:$H$1000,8,FALSE))=TRUE,"0",VLOOKUP($C23,'VSC MO'!$A$17:$H$1000,8,FALSE))</f>
        <v>0</v>
      </c>
      <c r="Z23" s="79" t="str">
        <f>IF(ISNA(VLOOKUP($C23,'VSC DM'!$A$17:$H$1000,8,FALSE))=TRUE,"0",VLOOKUP($C23,'VSC DM'!$A$17:$H$1000,8,FALSE))</f>
        <v>0</v>
      </c>
      <c r="AA23" s="79">
        <f>IF(ISNA(VLOOKUP($C23,'Prov MO'!$A$17:$H$1000,8,FALSE))=TRUE,"0",VLOOKUP($C23,'Prov MO'!$A$17:$H$1000,8,FALSE))</f>
        <v>390.82426127527214</v>
      </c>
      <c r="AB23" s="79" t="str">
        <f>IF(ISNA(VLOOKUP($C23,'Killington MO'!$A$17:$H$1000,8,FALSE))=TRUE,"0",VLOOKUP($C23,'Killington MO'!$A$17:$H$1000,8,FALSE))</f>
        <v>0</v>
      </c>
      <c r="AC23" s="79" t="str">
        <f>IF(ISNA(VLOOKUP($C23,'Killington DM'!$A$17:$H$1000,8,FALSE))=TRUE,"0",VLOOKUP($C23,'Killington DM'!$A$17:$H$1000,8,FALSE))</f>
        <v>0</v>
      </c>
      <c r="AD23" s="79" t="str">
        <f>IF(ISNA(VLOOKUP($C23,'Jrs MO'!$A$17:$H$1000,8,FALSE))=TRUE,"0",VLOOKUP($C23,'Jrs MO'!$A$17:$H$1000,8,FALSE))</f>
        <v>0</v>
      </c>
    </row>
    <row r="24" spans="1:30" ht="17" customHeight="1" x14ac:dyDescent="0.15">
      <c r="A24" s="131" t="s">
        <v>67</v>
      </c>
      <c r="B24" s="131" t="s">
        <v>111</v>
      </c>
      <c r="C24" s="133" t="s">
        <v>80</v>
      </c>
      <c r="D24" s="131"/>
      <c r="E24" s="131">
        <f t="shared" si="6"/>
        <v>19</v>
      </c>
      <c r="F24" s="19">
        <f t="shared" si="7"/>
        <v>19</v>
      </c>
      <c r="G24" s="20">
        <f t="shared" si="8"/>
        <v>490.35769828926908</v>
      </c>
      <c r="H24" s="20">
        <f t="shared" si="9"/>
        <v>409.54363014716813</v>
      </c>
      <c r="I24" s="84">
        <v>0</v>
      </c>
      <c r="J24" s="19">
        <f t="shared" si="11"/>
        <v>899.90132843643721</v>
      </c>
      <c r="K24" s="21"/>
      <c r="L24" s="79" t="str">
        <f>IF(ISNA(VLOOKUP($C24,'Canadian Selections Day 1'!$A$17:$H$1000,8,FALSE))=TRUE,"0",VLOOKUP($C24,'Canadian Selections Day 1'!$A$17:$H$1000,8,FALSE))</f>
        <v>0</v>
      </c>
      <c r="M24" s="79" t="str">
        <f>IF(ISNA(VLOOKUP($C24,'Canadian Selections Day 2'!$A$17:$H$1000,8,FALSE))=TRUE,"0",VLOOKUP($C24,'Canadian Selections Day 2'!$A$17:$H$1000,8,FALSE))</f>
        <v>0</v>
      </c>
      <c r="N24" s="79" t="str">
        <f>IF(ISNA(VLOOKUP($C24,'Calabogie CC MO'!$A$17:$H$1000,8,FALSE))=TRUE,"0",VLOOKUP($C24,'Calabogie CC MO'!$A$17:$H$1000,8,FALSE))</f>
        <v>0</v>
      </c>
      <c r="O24" s="79" t="str">
        <f>IF(ISNA(VLOOKUP($C24,'Calabogie CC DM'!$A$17:$H$1000,8,FALSE))=TRUE,"0",VLOOKUP($C24,'Calabogie CC DM'!$A$17:$H$1000,8,FALSE))</f>
        <v>0</v>
      </c>
      <c r="P24" s="79">
        <f>IF(ISNA(VLOOKUP($C24,Cal_TT_Day_1!$A$17:$H$1000,8,FALSE))=TRUE,"0",VLOOKUP($C24,Cal_TT_Day_1!$A$17:$H$1000,8,FALSE))</f>
        <v>409.54363014716813</v>
      </c>
      <c r="Q24" s="79" t="str">
        <f>IF(ISNA(VLOOKUP($C24,Cal_TT_Day_2!$A$17:$H$1000,8,FALSE))=TRUE,"0",VLOOKUP($C24,Cal_TT_Day_2!$A$17:$H$1000,8,FALSE))</f>
        <v>0</v>
      </c>
      <c r="R24" s="79" t="str">
        <f>IF(ISNA(VLOOKUP($C24,'Fortune Fz'!$A$17:$H$1000,8,FALSE))=TRUE,"0",VLOOKUP($C24,'Fortune Fz'!$A$17:$H$1000,8,FALSE))</f>
        <v>0</v>
      </c>
      <c r="S24" s="79" t="str">
        <f>IF(ISNA(VLOOKUP($C24,'Deer Valley Nor-AM MO'!$A$17:$H$1000,8,FALSE))=TRUE,"0",VLOOKUP($C24,'Deer Valley Nor-AM MO'!$A$17:$H$1000,8,FALSE))</f>
        <v>0</v>
      </c>
      <c r="T24" s="79" t="str">
        <f>IF(ISNA(VLOOKUP($C24,'Deer Valley Nor-AM DM'!$A$17:$H$1000,8,FALSE))=TRUE,"0",VLOOKUP($C24,'Deer Valley Nor-AM DM'!$A$17:$H$1000,8,FALSE))</f>
        <v>0</v>
      </c>
      <c r="U24" s="79" t="str">
        <f>IF(ISNA(VLOOKUP($C24,'Calgary NorAm MO'!$A$17:$H$1000,8,FALSE))=TRUE,"0",VLOOKUP($C24,'Calgary NorAm MO'!$A$17:$H$1000,8,FALSE))</f>
        <v>0</v>
      </c>
      <c r="V24" s="79" t="str">
        <f>IF(ISNA(VLOOKUP($C24,'Calgary NorAm DM'!$A$17:$H$1000,8,FALSE))=TRUE,"0",VLOOKUP($C24,'Calgary NorAm DM'!$A$17:$H$1000,8,FALSE))</f>
        <v>0</v>
      </c>
      <c r="W24" s="79" t="str">
        <f>IF(ISNA(VLOOKUP($C24,'Calabogie TT Day 1'!$A$17:$H$1000,8,FALSE))=TRUE,"0",VLOOKUP($C24,'Calabogie TT Day 1'!$A$17:$H$1000,8,FALSE))</f>
        <v>0</v>
      </c>
      <c r="X24" s="79" t="str">
        <f>IF(ISNA(VLOOKUP($C24,'Calabogie TT Day 2'!$A$17:$H$1000,8,FALSE))=TRUE,"0",VLOOKUP($C24,'Calabogie TT Day 2'!$A$17:$H$1000,8,FALSE))</f>
        <v>0</v>
      </c>
      <c r="Y24" s="79" t="str">
        <f>IF(ISNA(VLOOKUP($C24,'VSC MO'!$A$17:$H$1000,8,FALSE))=TRUE,"0",VLOOKUP($C24,'VSC MO'!$A$17:$H$1000,8,FALSE))</f>
        <v>0</v>
      </c>
      <c r="Z24" s="79" t="str">
        <f>IF(ISNA(VLOOKUP($C24,'VSC DM'!$A$17:$H$1000,8,FALSE))=TRUE,"0",VLOOKUP($C24,'VSC DM'!$A$17:$H$1000,8,FALSE))</f>
        <v>0</v>
      </c>
      <c r="AA24" s="79">
        <f>IF(ISNA(VLOOKUP($C24,'Prov MO'!$A$17:$H$1000,8,FALSE))=TRUE,"0",VLOOKUP($C24,'Prov MO'!$A$17:$H$1000,8,FALSE))</f>
        <v>490.35769828926908</v>
      </c>
      <c r="AB24" s="79" t="str">
        <f>IF(ISNA(VLOOKUP($C24,'Killington MO'!$A$17:$H$1000,8,FALSE))=TRUE,"0",VLOOKUP($C24,'Killington MO'!$A$17:$H$1000,8,FALSE))</f>
        <v>0</v>
      </c>
      <c r="AC24" s="79" t="str">
        <f>IF(ISNA(VLOOKUP($C24,'Killington DM'!$A$17:$H$1000,8,FALSE))=TRUE,"0",VLOOKUP($C24,'Killington DM'!$A$17:$H$1000,8,FALSE))</f>
        <v>0</v>
      </c>
      <c r="AD24" s="79" t="str">
        <f>IF(ISNA(VLOOKUP($C24,'Jrs MO'!$A$17:$H$1000,8,FALSE))=TRUE,"0",VLOOKUP($C24,'Jrs MO'!$A$17:$H$1000,8,FALSE))</f>
        <v>0</v>
      </c>
    </row>
    <row r="25" spans="1:30" ht="17" customHeight="1" x14ac:dyDescent="0.15">
      <c r="A25" s="131" t="s">
        <v>65</v>
      </c>
      <c r="B25" s="131" t="s">
        <v>111</v>
      </c>
      <c r="C25" s="133" t="s">
        <v>94</v>
      </c>
      <c r="D25" s="131"/>
      <c r="E25" s="131">
        <f t="shared" si="6"/>
        <v>20</v>
      </c>
      <c r="F25" s="19">
        <f t="shared" si="7"/>
        <v>20</v>
      </c>
      <c r="G25" s="20">
        <f t="shared" si="8"/>
        <v>283.35925349922235</v>
      </c>
      <c r="H25" s="20">
        <f t="shared" si="9"/>
        <v>279.32960893854749</v>
      </c>
      <c r="I25" s="20">
        <f t="shared" ref="I25:I30" si="12">LARGE(($L25:$AD25),3)</f>
        <v>249.84601170311061</v>
      </c>
      <c r="J25" s="19">
        <f t="shared" si="11"/>
        <v>812.53487414088045</v>
      </c>
      <c r="K25" s="21"/>
      <c r="L25" s="79" t="str">
        <f>IF(ISNA(VLOOKUP($C25,'Canadian Selections Day 1'!$A$17:$H$1000,8,FALSE))=TRUE,"0",VLOOKUP($C25,'Canadian Selections Day 1'!$A$17:$H$1000,8,FALSE))</f>
        <v>0</v>
      </c>
      <c r="M25" s="79" t="str">
        <f>IF(ISNA(VLOOKUP($C25,'Canadian Selections Day 2'!$A$17:$H$1000,8,FALSE))=TRUE,"0",VLOOKUP($C25,'Canadian Selections Day 2'!$A$17:$H$1000,8,FALSE))</f>
        <v>0</v>
      </c>
      <c r="N25" s="79" t="str">
        <f>IF(ISNA(VLOOKUP($C25,'Calabogie CC MO'!$A$17:$H$1000,8,FALSE))=TRUE,"0",VLOOKUP($C25,'Calabogie CC MO'!$A$17:$H$1000,8,FALSE))</f>
        <v>0</v>
      </c>
      <c r="O25" s="79" t="str">
        <f>IF(ISNA(VLOOKUP($C25,'Calabogie CC DM'!$A$17:$H$1000,8,FALSE))=TRUE,"0",VLOOKUP($C25,'Calabogie CC DM'!$A$17:$H$1000,8,FALSE))</f>
        <v>0</v>
      </c>
      <c r="P25" s="79">
        <f>IF(ISNA(VLOOKUP($C25,Cal_TT_Day_1!$A$17:$H$1000,8,FALSE))=TRUE,"0",VLOOKUP($C25,Cal_TT_Day_1!$A$17:$H$1000,8,FALSE))</f>
        <v>201.87304890738815</v>
      </c>
      <c r="Q25" s="79" t="str">
        <f>IF(ISNA(VLOOKUP($C25,Cal_TT_Day_2!$A$17:$H$1000,8,FALSE))=TRUE,"0",VLOOKUP($C25,Cal_TT_Day_2!$A$17:$H$1000,8,FALSE))</f>
        <v>0</v>
      </c>
      <c r="R25" s="79" t="str">
        <f>IF(ISNA(VLOOKUP($C25,'Fortune Fz'!$A$17:$H$1000,8,FALSE))=TRUE,"0",VLOOKUP($C25,'Fortune Fz'!$A$17:$H$1000,8,FALSE))</f>
        <v>0</v>
      </c>
      <c r="S25" s="79" t="str">
        <f>IF(ISNA(VLOOKUP($C25,'Deer Valley Nor-AM MO'!$A$17:$H$1000,8,FALSE))=TRUE,"0",VLOOKUP($C25,'Deer Valley Nor-AM MO'!$A$17:$H$1000,8,FALSE))</f>
        <v>0</v>
      </c>
      <c r="T25" s="79" t="str">
        <f>IF(ISNA(VLOOKUP($C25,'Deer Valley Nor-AM DM'!$A$17:$H$1000,8,FALSE))=TRUE,"0",VLOOKUP($C25,'Deer Valley Nor-AM DM'!$A$17:$H$1000,8,FALSE))</f>
        <v>0</v>
      </c>
      <c r="U25" s="79" t="str">
        <f>IF(ISNA(VLOOKUP($C25,'Calgary NorAm MO'!$A$17:$H$1000,8,FALSE))=TRUE,"0",VLOOKUP($C25,'Calgary NorAm MO'!$A$17:$H$1000,8,FALSE))</f>
        <v>0</v>
      </c>
      <c r="V25" s="79" t="str">
        <f>IF(ISNA(VLOOKUP($C25,'Calgary NorAm DM'!$A$17:$H$1000,8,FALSE))=TRUE,"0",VLOOKUP($C25,'Calgary NorAm DM'!$A$17:$H$1000,8,FALSE))</f>
        <v>0</v>
      </c>
      <c r="W25" s="79">
        <f>IF(ISNA(VLOOKUP($C25,'Calabogie TT Day 1'!$A$17:$H$1000,8,FALSE))=TRUE,"0",VLOOKUP($C25,'Calabogie TT Day 1'!$A$17:$H$1000,8,FALSE))</f>
        <v>279.32960893854749</v>
      </c>
      <c r="X25" s="79">
        <f>IF(ISNA(VLOOKUP($C25,'Calabogie TT Day 2'!$A$17:$H$1000,8,FALSE))=TRUE,"0",VLOOKUP($C25,'Calabogie TT Day 2'!$A$17:$H$1000,8,FALSE))</f>
        <v>249.84601170311061</v>
      </c>
      <c r="Y25" s="79" t="str">
        <f>IF(ISNA(VLOOKUP($C25,'VSC MO'!$A$17:$H$1000,8,FALSE))=TRUE,"0",VLOOKUP($C25,'VSC MO'!$A$17:$H$1000,8,FALSE))</f>
        <v>0</v>
      </c>
      <c r="Z25" s="79" t="str">
        <f>IF(ISNA(VLOOKUP($C25,'VSC DM'!$A$17:$H$1000,8,FALSE))=TRUE,"0",VLOOKUP($C25,'VSC DM'!$A$17:$H$1000,8,FALSE))</f>
        <v>0</v>
      </c>
      <c r="AA25" s="79">
        <f>IF(ISNA(VLOOKUP($C25,'Prov MO'!$A$17:$H$1000,8,FALSE))=TRUE,"0",VLOOKUP($C25,'Prov MO'!$A$17:$H$1000,8,FALSE))</f>
        <v>283.35925349922235</v>
      </c>
      <c r="AB25" s="79" t="str">
        <f>IF(ISNA(VLOOKUP($C25,'Killington MO'!$A$17:$H$1000,8,FALSE))=TRUE,"0",VLOOKUP($C25,'Killington MO'!$A$17:$H$1000,8,FALSE))</f>
        <v>0</v>
      </c>
      <c r="AC25" s="79" t="str">
        <f>IF(ISNA(VLOOKUP($C25,'Killington DM'!$A$17:$H$1000,8,FALSE))=TRUE,"0",VLOOKUP($C25,'Killington DM'!$A$17:$H$1000,8,FALSE))</f>
        <v>0</v>
      </c>
      <c r="AD25" s="79" t="str">
        <f>IF(ISNA(VLOOKUP($C25,'Jrs MO'!$A$17:$H$1000,8,FALSE))=TRUE,"0",VLOOKUP($C25,'Jrs MO'!$A$17:$H$1000,8,FALSE))</f>
        <v>0</v>
      </c>
    </row>
    <row r="26" spans="1:30" ht="17" customHeight="1" x14ac:dyDescent="0.15">
      <c r="A26" s="131" t="s">
        <v>68</v>
      </c>
      <c r="B26" s="131" t="s">
        <v>113</v>
      </c>
      <c r="C26" s="133" t="s">
        <v>106</v>
      </c>
      <c r="D26" s="131"/>
      <c r="E26" s="131">
        <f t="shared" si="6"/>
        <v>21</v>
      </c>
      <c r="F26" s="19">
        <f t="shared" si="7"/>
        <v>21</v>
      </c>
      <c r="G26" s="20">
        <f t="shared" si="8"/>
        <v>302.56609642301709</v>
      </c>
      <c r="H26" s="20">
        <f t="shared" si="9"/>
        <v>217.89344009855253</v>
      </c>
      <c r="I26" s="20">
        <f t="shared" si="12"/>
        <v>207.79019242706394</v>
      </c>
      <c r="J26" s="19">
        <f t="shared" si="11"/>
        <v>728.24972894863356</v>
      </c>
      <c r="K26" s="21"/>
      <c r="L26" s="79" t="str">
        <f>IF(ISNA(VLOOKUP($C26,'Canadian Selections Day 1'!$A$17:$H$1000,8,FALSE))=TRUE,"0",VLOOKUP($C26,'Canadian Selections Day 1'!$A$17:$H$1000,8,FALSE))</f>
        <v>0</v>
      </c>
      <c r="M26" s="79" t="str">
        <f>IF(ISNA(VLOOKUP($C26,'Canadian Selections Day 2'!$A$17:$H$1000,8,FALSE))=TRUE,"0",VLOOKUP($C26,'Canadian Selections Day 2'!$A$17:$H$1000,8,FALSE))</f>
        <v>0</v>
      </c>
      <c r="N26" s="79" t="str">
        <f>IF(ISNA(VLOOKUP($C26,'Calabogie CC MO'!$A$17:$H$1000,8,FALSE))=TRUE,"0",VLOOKUP($C26,'Calabogie CC MO'!$A$17:$H$1000,8,FALSE))</f>
        <v>0</v>
      </c>
      <c r="O26" s="79" t="str">
        <f>IF(ISNA(VLOOKUP($C26,'Calabogie CC DM'!$A$17:$H$1000,8,FALSE))=TRUE,"0",VLOOKUP($C26,'Calabogie CC DM'!$A$17:$H$1000,8,FALSE))</f>
        <v>0</v>
      </c>
      <c r="P26" s="79">
        <f>IF(ISNA(VLOOKUP($C26,Cal_TT_Day_1!$A$17:$H$1000,8,FALSE))=TRUE,"0",VLOOKUP($C26,Cal_TT_Day_1!$A$17:$H$1000,8,FALSE))</f>
        <v>89.415787126505123</v>
      </c>
      <c r="Q26" s="79">
        <f>IF(ISNA(VLOOKUP($C26,Cal_TT_Day_2!$A$17:$H$1000,8,FALSE))=TRUE,"0",VLOOKUP($C26,Cal_TT_Day_2!$A$17:$H$1000,8,FALSE))</f>
        <v>179.67656663038406</v>
      </c>
      <c r="R26" s="79">
        <f>IF(ISNA(VLOOKUP($C26,'Fortune Fz'!$A$17:$H$1000,8,FALSE))=TRUE,"0",VLOOKUP($C26,'Fortune Fz'!$A$17:$H$1000,8,FALSE))</f>
        <v>100</v>
      </c>
      <c r="S26" s="79" t="str">
        <f>IF(ISNA(VLOOKUP($C26,'Deer Valley Nor-AM MO'!$A$17:$H$1000,8,FALSE))=TRUE,"0",VLOOKUP($C26,'Deer Valley Nor-AM MO'!$A$17:$H$1000,8,FALSE))</f>
        <v>0</v>
      </c>
      <c r="T26" s="79" t="str">
        <f>IF(ISNA(VLOOKUP($C26,'Deer Valley Nor-AM DM'!$A$17:$H$1000,8,FALSE))=TRUE,"0",VLOOKUP($C26,'Deer Valley Nor-AM DM'!$A$17:$H$1000,8,FALSE))</f>
        <v>0</v>
      </c>
      <c r="U26" s="79" t="str">
        <f>IF(ISNA(VLOOKUP($C26,'Calgary NorAm MO'!$A$17:$H$1000,8,FALSE))=TRUE,"0",VLOOKUP($C26,'Calgary NorAm MO'!$A$17:$H$1000,8,FALSE))</f>
        <v>0</v>
      </c>
      <c r="V26" s="79" t="str">
        <f>IF(ISNA(VLOOKUP($C26,'Calgary NorAm DM'!$A$17:$H$1000,8,FALSE))=TRUE,"0",VLOOKUP($C26,'Calgary NorAm DM'!$A$17:$H$1000,8,FALSE))</f>
        <v>0</v>
      </c>
      <c r="W26" s="79">
        <f>IF(ISNA(VLOOKUP($C26,'Calabogie TT Day 1'!$A$17:$H$1000,8,FALSE))=TRUE,"0",VLOOKUP($C26,'Calabogie TT Day 1'!$A$17:$H$1000,8,FALSE))</f>
        <v>207.79019242706394</v>
      </c>
      <c r="X26" s="79">
        <f>IF(ISNA(VLOOKUP($C26,'Calabogie TT Day 2'!$A$17:$H$1000,8,FALSE))=TRUE,"0",VLOOKUP($C26,'Calabogie TT Day 2'!$A$17:$H$1000,8,FALSE))</f>
        <v>217.89344009855253</v>
      </c>
      <c r="Y26" s="79" t="str">
        <f>IF(ISNA(VLOOKUP($C26,'VSC MO'!$A$17:$H$1000,8,FALSE))=TRUE,"0",VLOOKUP($C26,'VSC MO'!$A$17:$H$1000,8,FALSE))</f>
        <v>0</v>
      </c>
      <c r="Z26" s="79" t="str">
        <f>IF(ISNA(VLOOKUP($C26,'VSC DM'!$A$17:$H$1000,8,FALSE))=TRUE,"0",VLOOKUP($C26,'VSC DM'!$A$17:$H$1000,8,FALSE))</f>
        <v>0</v>
      </c>
      <c r="AA26" s="79">
        <f>IF(ISNA(VLOOKUP($C26,'Prov MO'!$A$17:$H$1000,8,FALSE))=TRUE,"0",VLOOKUP($C26,'Prov MO'!$A$17:$H$1000,8,FALSE))</f>
        <v>302.56609642301709</v>
      </c>
      <c r="AB26" s="79" t="str">
        <f>IF(ISNA(VLOOKUP($C26,'Killington MO'!$A$17:$H$1000,8,FALSE))=TRUE,"0",VLOOKUP($C26,'Killington MO'!$A$17:$H$1000,8,FALSE))</f>
        <v>0</v>
      </c>
      <c r="AC26" s="79" t="str">
        <f>IF(ISNA(VLOOKUP($C26,'Killington DM'!$A$17:$H$1000,8,FALSE))=TRUE,"0",VLOOKUP($C26,'Killington DM'!$A$17:$H$1000,8,FALSE))</f>
        <v>0</v>
      </c>
      <c r="AD26" s="79" t="str">
        <f>IF(ISNA(VLOOKUP($C26,'Jrs MO'!$A$17:$H$1000,8,FALSE))=TRUE,"0",VLOOKUP($C26,'Jrs MO'!$A$17:$H$1000,8,FALSE))</f>
        <v>0</v>
      </c>
    </row>
    <row r="27" spans="1:30" ht="17" customHeight="1" x14ac:dyDescent="0.15">
      <c r="A27" s="131" t="s">
        <v>114</v>
      </c>
      <c r="B27" s="131" t="s">
        <v>110</v>
      </c>
      <c r="C27" s="133" t="s">
        <v>100</v>
      </c>
      <c r="D27" s="131"/>
      <c r="E27" s="131">
        <f t="shared" si="6"/>
        <v>22</v>
      </c>
      <c r="F27" s="19">
        <f t="shared" si="7"/>
        <v>22</v>
      </c>
      <c r="G27" s="20">
        <f t="shared" si="8"/>
        <v>235.38102643856922</v>
      </c>
      <c r="H27" s="20">
        <f t="shared" si="9"/>
        <v>233.78336436995656</v>
      </c>
      <c r="I27" s="20">
        <f t="shared" si="12"/>
        <v>192.71635355712968</v>
      </c>
      <c r="J27" s="19">
        <f t="shared" si="11"/>
        <v>661.88074436565546</v>
      </c>
      <c r="K27" s="21"/>
      <c r="L27" s="79" t="str">
        <f>IF(ISNA(VLOOKUP($C27,'Canadian Selections Day 1'!$A$17:$H$1000,8,FALSE))=TRUE,"0",VLOOKUP($C27,'Canadian Selections Day 1'!$A$17:$H$1000,8,FALSE))</f>
        <v>0</v>
      </c>
      <c r="M27" s="79" t="str">
        <f>IF(ISNA(VLOOKUP($C27,'Canadian Selections Day 2'!$A$17:$H$1000,8,FALSE))=TRUE,"0",VLOOKUP($C27,'Canadian Selections Day 2'!$A$17:$H$1000,8,FALSE))</f>
        <v>0</v>
      </c>
      <c r="N27" s="79" t="str">
        <f>IF(ISNA(VLOOKUP($C27,'Calabogie CC MO'!$A$17:$H$1000,8,FALSE))=TRUE,"0",VLOOKUP($C27,'Calabogie CC MO'!$A$17:$H$1000,8,FALSE))</f>
        <v>0</v>
      </c>
      <c r="O27" s="79" t="str">
        <f>IF(ISNA(VLOOKUP($C27,'Calabogie CC DM'!$A$17:$H$1000,8,FALSE))=TRUE,"0",VLOOKUP($C27,'Calabogie CC DM'!$A$17:$H$1000,8,FALSE))</f>
        <v>0</v>
      </c>
      <c r="P27" s="79">
        <f>IF(ISNA(VLOOKUP($C27,Cal_TT_Day_1!$A$17:$H$1000,8,FALSE))=TRUE,"0",VLOOKUP($C27,Cal_TT_Day_1!$A$17:$H$1000,8,FALSE))</f>
        <v>157.12799167533819</v>
      </c>
      <c r="Q27" s="79">
        <f>IF(ISNA(VLOOKUP($C27,Cal_TT_Day_2!$A$17:$H$1000,8,FALSE))=TRUE,"0",VLOOKUP($C27,Cal_TT_Day_2!$A$17:$H$1000,8,FALSE))</f>
        <v>100.21769553724148</v>
      </c>
      <c r="R27" s="79" t="str">
        <f>IF(ISNA(VLOOKUP($C27,'Fortune Fz'!$A$17:$H$1000,8,FALSE))=TRUE,"0",VLOOKUP($C27,'Fortune Fz'!$A$17:$H$1000,8,FALSE))</f>
        <v>0</v>
      </c>
      <c r="S27" s="79" t="str">
        <f>IF(ISNA(VLOOKUP($C27,'Deer Valley Nor-AM MO'!$A$17:$H$1000,8,FALSE))=TRUE,"0",VLOOKUP($C27,'Deer Valley Nor-AM MO'!$A$17:$H$1000,8,FALSE))</f>
        <v>0</v>
      </c>
      <c r="T27" s="79" t="str">
        <f>IF(ISNA(VLOOKUP($C27,'Deer Valley Nor-AM DM'!$A$17:$H$1000,8,FALSE))=TRUE,"0",VLOOKUP($C27,'Deer Valley Nor-AM DM'!$A$17:$H$1000,8,FALSE))</f>
        <v>0</v>
      </c>
      <c r="U27" s="79" t="str">
        <f>IF(ISNA(VLOOKUP($C27,'Calgary NorAm MO'!$A$17:$H$1000,8,FALSE))=TRUE,"0",VLOOKUP($C27,'Calgary NorAm MO'!$A$17:$H$1000,8,FALSE))</f>
        <v>0</v>
      </c>
      <c r="V27" s="79" t="str">
        <f>IF(ISNA(VLOOKUP($C27,'Calgary NorAm DM'!$A$17:$H$1000,8,FALSE))=TRUE,"0",VLOOKUP($C27,'Calgary NorAm DM'!$A$17:$H$1000,8,FALSE))</f>
        <v>0</v>
      </c>
      <c r="W27" s="79">
        <f>IF(ISNA(VLOOKUP($C27,'Calabogie TT Day 1'!$A$17:$H$1000,8,FALSE))=TRUE,"0",VLOOKUP($C27,'Calabogie TT Day 1'!$A$17:$H$1000,8,FALSE))</f>
        <v>233.78336436995656</v>
      </c>
      <c r="X27" s="79">
        <f>IF(ISNA(VLOOKUP($C27,'Calabogie TT Day 2'!$A$17:$H$1000,8,FALSE))=TRUE,"0",VLOOKUP($C27,'Calabogie TT Day 2'!$A$17:$H$1000,8,FALSE))</f>
        <v>192.71635355712968</v>
      </c>
      <c r="Y27" s="79" t="str">
        <f>IF(ISNA(VLOOKUP($C27,'VSC MO'!$A$17:$H$1000,8,FALSE))=TRUE,"0",VLOOKUP($C27,'VSC MO'!$A$17:$H$1000,8,FALSE))</f>
        <v>0</v>
      </c>
      <c r="Z27" s="79" t="str">
        <f>IF(ISNA(VLOOKUP($C27,'VSC DM'!$A$17:$H$1000,8,FALSE))=TRUE,"0",VLOOKUP($C27,'VSC DM'!$A$17:$H$1000,8,FALSE))</f>
        <v>0</v>
      </c>
      <c r="AA27" s="79">
        <f>IF(ISNA(VLOOKUP($C27,'Prov MO'!$A$17:$H$1000,8,FALSE))=TRUE,"0",VLOOKUP($C27,'Prov MO'!$A$17:$H$1000,8,FALSE))</f>
        <v>235.38102643856922</v>
      </c>
      <c r="AB27" s="79" t="str">
        <f>IF(ISNA(VLOOKUP($C27,'Killington MO'!$A$17:$H$1000,8,FALSE))=TRUE,"0",VLOOKUP($C27,'Killington MO'!$A$17:$H$1000,8,FALSE))</f>
        <v>0</v>
      </c>
      <c r="AC27" s="79" t="str">
        <f>IF(ISNA(VLOOKUP($C27,'Killington DM'!$A$17:$H$1000,8,FALSE))=TRUE,"0",VLOOKUP($C27,'Killington DM'!$A$17:$H$1000,8,FALSE))</f>
        <v>0</v>
      </c>
      <c r="AD27" s="79" t="str">
        <f>IF(ISNA(VLOOKUP($C27,'Jrs MO'!$A$17:$H$1000,8,FALSE))=TRUE,"0",VLOOKUP($C27,'Jrs MO'!$A$17:$H$1000,8,FALSE))</f>
        <v>0</v>
      </c>
    </row>
    <row r="28" spans="1:30" ht="17" customHeight="1" x14ac:dyDescent="0.15">
      <c r="A28" s="131" t="s">
        <v>65</v>
      </c>
      <c r="B28" s="131" t="s">
        <v>110</v>
      </c>
      <c r="C28" s="133" t="s">
        <v>95</v>
      </c>
      <c r="D28" s="131"/>
      <c r="E28" s="131">
        <f t="shared" si="6"/>
        <v>23</v>
      </c>
      <c r="F28" s="19">
        <f t="shared" si="7"/>
        <v>23</v>
      </c>
      <c r="G28" s="20">
        <f t="shared" si="8"/>
        <v>215.62986003110422</v>
      </c>
      <c r="H28" s="20">
        <f t="shared" si="9"/>
        <v>208.0229671011794</v>
      </c>
      <c r="I28" s="20">
        <f t="shared" si="12"/>
        <v>200.75813884346667</v>
      </c>
      <c r="J28" s="19">
        <f t="shared" si="11"/>
        <v>624.41096597575029</v>
      </c>
      <c r="K28" s="21"/>
      <c r="L28" s="79" t="str">
        <f>IF(ISNA(VLOOKUP($C28,'Canadian Selections Day 1'!$A$17:$H$1000,8,FALSE))=TRUE,"0",VLOOKUP($C28,'Canadian Selections Day 1'!$A$17:$H$1000,8,FALSE))</f>
        <v>0</v>
      </c>
      <c r="M28" s="79" t="str">
        <f>IF(ISNA(VLOOKUP($C28,'Canadian Selections Day 2'!$A$17:$H$1000,8,FALSE))=TRUE,"0",VLOOKUP($C28,'Canadian Selections Day 2'!$A$17:$H$1000,8,FALSE))</f>
        <v>0</v>
      </c>
      <c r="N28" s="79" t="str">
        <f>IF(ISNA(VLOOKUP($C28,'Calabogie CC MO'!$A$17:$H$1000,8,FALSE))=TRUE,"0",VLOOKUP($C28,'Calabogie CC MO'!$A$17:$H$1000,8,FALSE))</f>
        <v>0</v>
      </c>
      <c r="O28" s="79" t="str">
        <f>IF(ISNA(VLOOKUP($C28,'Calabogie CC DM'!$A$17:$H$1000,8,FALSE))=TRUE,"0",VLOOKUP($C28,'Calabogie CC DM'!$A$17:$H$1000,8,FALSE))</f>
        <v>0</v>
      </c>
      <c r="P28" s="79">
        <f>IF(ISNA(VLOOKUP($C28,Cal_TT_Day_1!$A$17:$H$1000,8,FALSE))=TRUE,"0",VLOOKUP($C28,Cal_TT_Day_1!$A$17:$H$1000,8,FALSE))</f>
        <v>200.75813884346667</v>
      </c>
      <c r="Q28" s="79">
        <f>IF(ISNA(VLOOKUP($C28,Cal_TT_Day_2!$A$17:$H$1000,8,FALSE))=TRUE,"0",VLOOKUP($C28,Cal_TT_Day_2!$A$17:$H$1000,8,FALSE))</f>
        <v>176.56663038407714</v>
      </c>
      <c r="R28" s="79" t="str">
        <f>IF(ISNA(VLOOKUP($C28,'Fortune Fz'!$A$17:$H$1000,8,FALSE))=TRUE,"0",VLOOKUP($C28,'Fortune Fz'!$A$17:$H$1000,8,FALSE))</f>
        <v>0</v>
      </c>
      <c r="S28" s="79" t="str">
        <f>IF(ISNA(VLOOKUP($C28,'Deer Valley Nor-AM MO'!$A$17:$H$1000,8,FALSE))=TRUE,"0",VLOOKUP($C28,'Deer Valley Nor-AM MO'!$A$17:$H$1000,8,FALSE))</f>
        <v>0</v>
      </c>
      <c r="T28" s="79" t="str">
        <f>IF(ISNA(VLOOKUP($C28,'Deer Valley Nor-AM DM'!$A$17:$H$1000,8,FALSE))=TRUE,"0",VLOOKUP($C28,'Deer Valley Nor-AM DM'!$A$17:$H$1000,8,FALSE))</f>
        <v>0</v>
      </c>
      <c r="U28" s="79" t="str">
        <f>IF(ISNA(VLOOKUP($C28,'Calgary NorAm MO'!$A$17:$H$1000,8,FALSE))=TRUE,"0",VLOOKUP($C28,'Calgary NorAm MO'!$A$17:$H$1000,8,FALSE))</f>
        <v>0</v>
      </c>
      <c r="V28" s="79" t="str">
        <f>IF(ISNA(VLOOKUP($C28,'Calgary NorAm DM'!$A$17:$H$1000,8,FALSE))=TRUE,"0",VLOOKUP($C28,'Calgary NorAm DM'!$A$17:$H$1000,8,FALSE))</f>
        <v>0</v>
      </c>
      <c r="W28" s="79">
        <f>IF(ISNA(VLOOKUP($C28,'Calabogie TT Day 1'!$A$17:$H$1000,8,FALSE))=TRUE,"0",VLOOKUP($C28,'Calabogie TT Day 1'!$A$17:$H$1000,8,FALSE))</f>
        <v>208.0229671011794</v>
      </c>
      <c r="X28" s="79">
        <f>IF(ISNA(VLOOKUP($C28,'Calabogie TT Day 2'!$A$17:$H$1000,8,FALSE))=TRUE,"0",VLOOKUP($C28,'Calabogie TT Day 2'!$A$17:$H$1000,8,FALSE))</f>
        <v>198.64490298737297</v>
      </c>
      <c r="Y28" s="79" t="str">
        <f>IF(ISNA(VLOOKUP($C28,'VSC MO'!$A$17:$H$1000,8,FALSE))=TRUE,"0",VLOOKUP($C28,'VSC MO'!$A$17:$H$1000,8,FALSE))</f>
        <v>0</v>
      </c>
      <c r="Z28" s="79" t="str">
        <f>IF(ISNA(VLOOKUP($C28,'VSC DM'!$A$17:$H$1000,8,FALSE))=TRUE,"0",VLOOKUP($C28,'VSC DM'!$A$17:$H$1000,8,FALSE))</f>
        <v>0</v>
      </c>
      <c r="AA28" s="79">
        <f>IF(ISNA(VLOOKUP($C28,'Prov MO'!$A$17:$H$1000,8,FALSE))=TRUE,"0",VLOOKUP($C28,'Prov MO'!$A$17:$H$1000,8,FALSE))</f>
        <v>215.62986003110422</v>
      </c>
      <c r="AB28" s="79" t="str">
        <f>IF(ISNA(VLOOKUP($C28,'Killington MO'!$A$17:$H$1000,8,FALSE))=TRUE,"0",VLOOKUP($C28,'Killington MO'!$A$17:$H$1000,8,FALSE))</f>
        <v>0</v>
      </c>
      <c r="AC28" s="79" t="str">
        <f>IF(ISNA(VLOOKUP($C28,'Killington DM'!$A$17:$H$1000,8,FALSE))=TRUE,"0",VLOOKUP($C28,'Killington DM'!$A$17:$H$1000,8,FALSE))</f>
        <v>0</v>
      </c>
      <c r="AD28" s="79" t="str">
        <f>IF(ISNA(VLOOKUP($C28,'Jrs MO'!$A$17:$H$1000,8,FALSE))=TRUE,"0",VLOOKUP($C28,'Jrs MO'!$A$17:$H$1000,8,FALSE))</f>
        <v>0</v>
      </c>
    </row>
    <row r="29" spans="1:30" ht="17" customHeight="1" x14ac:dyDescent="0.15">
      <c r="A29" s="131" t="s">
        <v>114</v>
      </c>
      <c r="B29" s="131" t="s">
        <v>113</v>
      </c>
      <c r="C29" s="133" t="s">
        <v>104</v>
      </c>
      <c r="D29" s="131"/>
      <c r="E29" s="131">
        <f t="shared" si="6"/>
        <v>24</v>
      </c>
      <c r="F29" s="19">
        <f t="shared" si="7"/>
        <v>24</v>
      </c>
      <c r="G29" s="20">
        <f t="shared" si="8"/>
        <v>214.46345256609641</v>
      </c>
      <c r="H29" s="20">
        <f t="shared" si="9"/>
        <v>145.8269171542963</v>
      </c>
      <c r="I29" s="20">
        <f t="shared" si="12"/>
        <v>128.72439478584729</v>
      </c>
      <c r="J29" s="19">
        <f t="shared" si="11"/>
        <v>489.01476450624</v>
      </c>
      <c r="K29" s="21"/>
      <c r="L29" s="79" t="str">
        <f>IF(ISNA(VLOOKUP($C29,'Canadian Selections Day 1'!$A$17:$H$1000,8,FALSE))=TRUE,"0",VLOOKUP($C29,'Canadian Selections Day 1'!$A$17:$H$1000,8,FALSE))</f>
        <v>0</v>
      </c>
      <c r="M29" s="79" t="str">
        <f>IF(ISNA(VLOOKUP($C29,'Canadian Selections Day 2'!$A$17:$H$1000,8,FALSE))=TRUE,"0",VLOOKUP($C29,'Canadian Selections Day 2'!$A$17:$H$1000,8,FALSE))</f>
        <v>0</v>
      </c>
      <c r="N29" s="79" t="str">
        <f>IF(ISNA(VLOOKUP($C29,'Calabogie CC MO'!$A$17:$H$1000,8,FALSE))=TRUE,"0",VLOOKUP($C29,'Calabogie CC MO'!$A$17:$H$1000,8,FALSE))</f>
        <v>0</v>
      </c>
      <c r="O29" s="79" t="str">
        <f>IF(ISNA(VLOOKUP($C29,'Calabogie CC DM'!$A$17:$H$1000,8,FALSE))=TRUE,"0",VLOOKUP($C29,'Calabogie CC DM'!$A$17:$H$1000,8,FALSE))</f>
        <v>0</v>
      </c>
      <c r="P29" s="79">
        <f>IF(ISNA(VLOOKUP($C29,Cal_TT_Day_1!$A$17:$H$1000,8,FALSE))=TRUE,"0",VLOOKUP($C29,Cal_TT_Day_1!$A$17:$H$1000,8,FALSE))</f>
        <v>105.99078341013825</v>
      </c>
      <c r="Q29" s="79">
        <f>IF(ISNA(VLOOKUP($C29,Cal_TT_Day_2!$A$17:$H$1000,8,FALSE))=TRUE,"0",VLOOKUP($C29,Cal_TT_Day_2!$A$17:$H$1000,8,FALSE))</f>
        <v>82.957549370237899</v>
      </c>
      <c r="R29" s="79" t="str">
        <f>IF(ISNA(VLOOKUP($C29,'Fortune Fz'!$A$17:$H$1000,8,FALSE))=TRUE,"0",VLOOKUP($C29,'Fortune Fz'!$A$17:$H$1000,8,FALSE))</f>
        <v>0</v>
      </c>
      <c r="S29" s="79" t="str">
        <f>IF(ISNA(VLOOKUP($C29,'Deer Valley Nor-AM MO'!$A$17:$H$1000,8,FALSE))=TRUE,"0",VLOOKUP($C29,'Deer Valley Nor-AM MO'!$A$17:$H$1000,8,FALSE))</f>
        <v>0</v>
      </c>
      <c r="T29" s="79" t="str">
        <f>IF(ISNA(VLOOKUP($C29,'Deer Valley Nor-AM DM'!$A$17:$H$1000,8,FALSE))=TRUE,"0",VLOOKUP($C29,'Deer Valley Nor-AM DM'!$A$17:$H$1000,8,FALSE))</f>
        <v>0</v>
      </c>
      <c r="U29" s="79" t="str">
        <f>IF(ISNA(VLOOKUP($C29,'Calgary NorAm MO'!$A$17:$H$1000,8,FALSE))=TRUE,"0",VLOOKUP($C29,'Calgary NorAm MO'!$A$17:$H$1000,8,FALSE))</f>
        <v>0</v>
      </c>
      <c r="V29" s="79" t="str">
        <f>IF(ISNA(VLOOKUP($C29,'Calgary NorAm DM'!$A$17:$H$1000,8,FALSE))=TRUE,"0",VLOOKUP($C29,'Calgary NorAm DM'!$A$17:$H$1000,8,FALSE))</f>
        <v>0</v>
      </c>
      <c r="W29" s="79">
        <f>IF(ISNA(VLOOKUP($C29,'Calabogie TT Day 1'!$A$17:$H$1000,8,FALSE))=TRUE,"0",VLOOKUP($C29,'Calabogie TT Day 1'!$A$17:$H$1000,8,FALSE))</f>
        <v>128.72439478584729</v>
      </c>
      <c r="X29" s="79">
        <f>IF(ISNA(VLOOKUP($C29,'Calabogie TT Day 2'!$A$17:$H$1000,8,FALSE))=TRUE,"0",VLOOKUP($C29,'Calabogie TT Day 2'!$A$17:$H$1000,8,FALSE))</f>
        <v>145.8269171542963</v>
      </c>
      <c r="Y29" s="79" t="str">
        <f>IF(ISNA(VLOOKUP($C29,'VSC MO'!$A$17:$H$1000,8,FALSE))=TRUE,"0",VLOOKUP($C29,'VSC MO'!$A$17:$H$1000,8,FALSE))</f>
        <v>0</v>
      </c>
      <c r="Z29" s="79" t="str">
        <f>IF(ISNA(VLOOKUP($C29,'VSC DM'!$A$17:$H$1000,8,FALSE))=TRUE,"0",VLOOKUP($C29,'VSC DM'!$A$17:$H$1000,8,FALSE))</f>
        <v>0</v>
      </c>
      <c r="AA29" s="79">
        <f>IF(ISNA(VLOOKUP($C29,'Prov MO'!$A$17:$H$1000,8,FALSE))=TRUE,"0",VLOOKUP($C29,'Prov MO'!$A$17:$H$1000,8,FALSE))</f>
        <v>214.46345256609641</v>
      </c>
      <c r="AB29" s="79" t="str">
        <f>IF(ISNA(VLOOKUP($C29,'Killington MO'!$A$17:$H$1000,8,FALSE))=TRUE,"0",VLOOKUP($C29,'Killington MO'!$A$17:$H$1000,8,FALSE))</f>
        <v>0</v>
      </c>
      <c r="AC29" s="79" t="str">
        <f>IF(ISNA(VLOOKUP($C29,'Killington DM'!$A$17:$H$1000,8,FALSE))=TRUE,"0",VLOOKUP($C29,'Killington DM'!$A$17:$H$1000,8,FALSE))</f>
        <v>0</v>
      </c>
      <c r="AD29" s="79" t="str">
        <f>IF(ISNA(VLOOKUP($C29,'Jrs MO'!$A$17:$H$1000,8,FALSE))=TRUE,"0",VLOOKUP($C29,'Jrs MO'!$A$17:$H$1000,8,FALSE))</f>
        <v>0</v>
      </c>
    </row>
    <row r="30" spans="1:30" ht="17" customHeight="1" x14ac:dyDescent="0.15">
      <c r="A30" s="131" t="s">
        <v>68</v>
      </c>
      <c r="B30" s="131" t="s">
        <v>110</v>
      </c>
      <c r="C30" s="133" t="s">
        <v>137</v>
      </c>
      <c r="D30" s="131"/>
      <c r="E30" s="131">
        <f t="shared" si="6"/>
        <v>25</v>
      </c>
      <c r="F30" s="19">
        <f t="shared" si="7"/>
        <v>25</v>
      </c>
      <c r="G30" s="20">
        <f t="shared" si="8"/>
        <v>193.74612042209807</v>
      </c>
      <c r="H30" s="20">
        <f t="shared" si="9"/>
        <v>178.61586314152407</v>
      </c>
      <c r="I30" s="20">
        <f t="shared" si="12"/>
        <v>100</v>
      </c>
      <c r="J30" s="19">
        <f t="shared" si="11"/>
        <v>472.36198356362218</v>
      </c>
      <c r="K30" s="21"/>
      <c r="L30" s="79" t="str">
        <f>IF(ISNA(VLOOKUP($C30,'Canadian Selections Day 1'!$A$17:$H$1000,8,FALSE))=TRUE,"0",VLOOKUP($C30,'Canadian Selections Day 1'!$A$17:$H$1000,8,FALSE))</f>
        <v>0</v>
      </c>
      <c r="M30" s="79" t="str">
        <f>IF(ISNA(VLOOKUP($C30,'Canadian Selections Day 2'!$A$17:$H$1000,8,FALSE))=TRUE,"0",VLOOKUP($C30,'Canadian Selections Day 2'!$A$17:$H$1000,8,FALSE))</f>
        <v>0</v>
      </c>
      <c r="N30" s="79" t="str">
        <f>IF(ISNA(VLOOKUP($C30,'Calabogie CC MO'!$A$17:$H$1000,8,FALSE))=TRUE,"0",VLOOKUP($C30,'Calabogie CC MO'!$A$17:$H$1000,8,FALSE))</f>
        <v>0</v>
      </c>
      <c r="O30" s="79" t="str">
        <f>IF(ISNA(VLOOKUP($C30,'Calabogie CC DM'!$A$17:$H$1000,8,FALSE))=TRUE,"0",VLOOKUP($C30,'Calabogie CC DM'!$A$17:$H$1000,8,FALSE))</f>
        <v>0</v>
      </c>
      <c r="P30" s="79" t="str">
        <f>IF(ISNA(VLOOKUP($C30,Cal_TT_Day_1!$A$17:$H$1000,8,FALSE))=TRUE,"0",VLOOKUP($C30,Cal_TT_Day_1!$A$17:$H$1000,8,FALSE))</f>
        <v>0</v>
      </c>
      <c r="Q30" s="79" t="str">
        <f>IF(ISNA(VLOOKUP($C30,Cal_TT_Day_2!$A$17:$H$1000,8,FALSE))=TRUE,"0",VLOOKUP($C30,Cal_TT_Day_2!$A$17:$H$1000,8,FALSE))</f>
        <v>0</v>
      </c>
      <c r="R30" s="79">
        <f>IF(ISNA(VLOOKUP($C30,'Fortune Fz'!$A$17:$H$1000,8,FALSE))=TRUE,"0",VLOOKUP($C30,'Fortune Fz'!$A$17:$H$1000,8,FALSE))</f>
        <v>100</v>
      </c>
      <c r="S30" s="79" t="str">
        <f>IF(ISNA(VLOOKUP($C30,'Deer Valley Nor-AM MO'!$A$17:$H$1000,8,FALSE))=TRUE,"0",VLOOKUP($C30,'Deer Valley Nor-AM MO'!$A$17:$H$1000,8,FALSE))</f>
        <v>0</v>
      </c>
      <c r="T30" s="79" t="str">
        <f>IF(ISNA(VLOOKUP($C30,'Deer Valley Nor-AM DM'!$A$17:$H$1000,8,FALSE))=TRUE,"0",VLOOKUP($C30,'Deer Valley Nor-AM DM'!$A$17:$H$1000,8,FALSE))</f>
        <v>0</v>
      </c>
      <c r="U30" s="79" t="str">
        <f>IF(ISNA(VLOOKUP($C30,'Calgary NorAm MO'!$A$17:$H$1000,8,FALSE))=TRUE,"0",VLOOKUP($C30,'Calgary NorAm MO'!$A$17:$H$1000,8,FALSE))</f>
        <v>0</v>
      </c>
      <c r="V30" s="79" t="str">
        <f>IF(ISNA(VLOOKUP($C30,'Calgary NorAm DM'!$A$17:$H$1000,8,FALSE))=TRUE,"0",VLOOKUP($C30,'Calgary NorAm DM'!$A$17:$H$1000,8,FALSE))</f>
        <v>0</v>
      </c>
      <c r="W30" s="79">
        <f>IF(ISNA(VLOOKUP($C30,'Calabogie TT Day 1'!$A$17:$H$1000,8,FALSE))=TRUE,"0",VLOOKUP($C30,'Calabogie TT Day 1'!$A$17:$H$1000,8,FALSE))</f>
        <v>193.74612042209807</v>
      </c>
      <c r="X30" s="79" t="str">
        <f>IF(ISNA(VLOOKUP($C30,'Calabogie TT Day 2'!$A$17:$H$1000,8,FALSE))=TRUE,"0",VLOOKUP($C30,'Calabogie TT Day 2'!$A$17:$H$1000,8,FALSE))</f>
        <v>0</v>
      </c>
      <c r="Y30" s="79" t="str">
        <f>IF(ISNA(VLOOKUP($C30,'VSC MO'!$A$17:$H$1000,8,FALSE))=TRUE,"0",VLOOKUP($C30,'VSC MO'!$A$17:$H$1000,8,FALSE))</f>
        <v>0</v>
      </c>
      <c r="Z30" s="79" t="str">
        <f>IF(ISNA(VLOOKUP($C30,'VSC DM'!$A$17:$H$1000,8,FALSE))=TRUE,"0",VLOOKUP($C30,'VSC DM'!$A$17:$H$1000,8,FALSE))</f>
        <v>0</v>
      </c>
      <c r="AA30" s="79">
        <f>IF(ISNA(VLOOKUP($C30,'Prov MO'!$A$17:$H$1000,8,FALSE))=TRUE,"0",VLOOKUP($C30,'Prov MO'!$A$17:$H$1000,8,FALSE))</f>
        <v>178.61586314152407</v>
      </c>
      <c r="AB30" s="79" t="str">
        <f>IF(ISNA(VLOOKUP($C30,'Killington MO'!$A$17:$H$1000,8,FALSE))=TRUE,"0",VLOOKUP($C30,'Killington MO'!$A$17:$H$1000,8,FALSE))</f>
        <v>0</v>
      </c>
      <c r="AC30" s="79" t="str">
        <f>IF(ISNA(VLOOKUP($C30,'Killington DM'!$A$17:$H$1000,8,FALSE))=TRUE,"0",VLOOKUP($C30,'Killington DM'!$A$17:$H$1000,8,FALSE))</f>
        <v>0</v>
      </c>
      <c r="AD30" s="79" t="str">
        <f>IF(ISNA(VLOOKUP($C30,'Jrs MO'!$A$17:$H$1000,8,FALSE))=TRUE,"0",VLOOKUP($C30,'Jrs MO'!$A$17:$H$1000,8,FALSE))</f>
        <v>0</v>
      </c>
    </row>
    <row r="31" spans="1:30" ht="17" customHeight="1" x14ac:dyDescent="0.15">
      <c r="A31" s="131" t="s">
        <v>114</v>
      </c>
      <c r="B31" s="131" t="s">
        <v>110</v>
      </c>
      <c r="C31" s="133" t="s">
        <v>136</v>
      </c>
      <c r="D31" s="131"/>
      <c r="E31" s="131">
        <f t="shared" si="6"/>
        <v>26</v>
      </c>
      <c r="F31" s="19">
        <f t="shared" si="7"/>
        <v>26</v>
      </c>
      <c r="G31" s="20">
        <f t="shared" si="8"/>
        <v>227.80881440099319</v>
      </c>
      <c r="H31" s="20">
        <f t="shared" si="9"/>
        <v>207.34524176162611</v>
      </c>
      <c r="I31" s="84">
        <v>0</v>
      </c>
      <c r="J31" s="19">
        <f t="shared" si="11"/>
        <v>435.15405616261933</v>
      </c>
      <c r="K31" s="21"/>
      <c r="L31" s="79" t="str">
        <f>IF(ISNA(VLOOKUP($C31,'Canadian Selections Day 1'!$A$17:$H$1000,8,FALSE))=TRUE,"0",VLOOKUP($C31,'Canadian Selections Day 1'!$A$17:$H$1000,8,FALSE))</f>
        <v>0</v>
      </c>
      <c r="M31" s="79" t="str">
        <f>IF(ISNA(VLOOKUP($C31,'Canadian Selections Day 2'!$A$17:$H$1000,8,FALSE))=TRUE,"0",VLOOKUP($C31,'Canadian Selections Day 2'!$A$17:$H$1000,8,FALSE))</f>
        <v>0</v>
      </c>
      <c r="N31" s="79" t="str">
        <f>IF(ISNA(VLOOKUP($C31,'Calabogie CC MO'!$A$17:$H$1000,8,FALSE))=TRUE,"0",VLOOKUP($C31,'Calabogie CC MO'!$A$17:$H$1000,8,FALSE))</f>
        <v>0</v>
      </c>
      <c r="O31" s="79" t="str">
        <f>IF(ISNA(VLOOKUP($C31,'Calabogie CC DM'!$A$17:$H$1000,8,FALSE))=TRUE,"0",VLOOKUP($C31,'Calabogie CC DM'!$A$17:$H$1000,8,FALSE))</f>
        <v>0</v>
      </c>
      <c r="P31" s="79" t="str">
        <f>IF(ISNA(VLOOKUP($C31,Cal_TT_Day_1!$A$17:$H$1000,8,FALSE))=TRUE,"0",VLOOKUP($C31,Cal_TT_Day_1!$A$17:$H$1000,8,FALSE))</f>
        <v>0</v>
      </c>
      <c r="Q31" s="79" t="str">
        <f>IF(ISNA(VLOOKUP($C31,Cal_TT_Day_2!$A$17:$H$1000,8,FALSE))=TRUE,"0",VLOOKUP($C31,Cal_TT_Day_2!$A$17:$H$1000,8,FALSE))</f>
        <v>0</v>
      </c>
      <c r="R31" s="79" t="str">
        <f>IF(ISNA(VLOOKUP($C31,'Fortune Fz'!$A$17:$H$1000,8,FALSE))=TRUE,"0",VLOOKUP($C31,'Fortune Fz'!$A$17:$H$1000,8,FALSE))</f>
        <v>0</v>
      </c>
      <c r="S31" s="79" t="str">
        <f>IF(ISNA(VLOOKUP($C31,'Deer Valley Nor-AM MO'!$A$17:$H$1000,8,FALSE))=TRUE,"0",VLOOKUP($C31,'Deer Valley Nor-AM MO'!$A$17:$H$1000,8,FALSE))</f>
        <v>0</v>
      </c>
      <c r="T31" s="79" t="str">
        <f>IF(ISNA(VLOOKUP($C31,'Deer Valley Nor-AM DM'!$A$17:$H$1000,8,FALSE))=TRUE,"0",VLOOKUP($C31,'Deer Valley Nor-AM DM'!$A$17:$H$1000,8,FALSE))</f>
        <v>0</v>
      </c>
      <c r="U31" s="79" t="str">
        <f>IF(ISNA(VLOOKUP($C31,'Calgary NorAm MO'!$A$17:$H$1000,8,FALSE))=TRUE,"0",VLOOKUP($C31,'Calgary NorAm MO'!$A$17:$H$1000,8,FALSE))</f>
        <v>0</v>
      </c>
      <c r="V31" s="79" t="str">
        <f>IF(ISNA(VLOOKUP($C31,'Calgary NorAm DM'!$A$17:$H$1000,8,FALSE))=TRUE,"0",VLOOKUP($C31,'Calgary NorAm DM'!$A$17:$H$1000,8,FALSE))</f>
        <v>0</v>
      </c>
      <c r="W31" s="79">
        <f>IF(ISNA(VLOOKUP($C31,'Calabogie TT Day 1'!$A$17:$H$1000,8,FALSE))=TRUE,"0",VLOOKUP($C31,'Calabogie TT Day 1'!$A$17:$H$1000,8,FALSE))</f>
        <v>227.80881440099319</v>
      </c>
      <c r="X31" s="79">
        <f>IF(ISNA(VLOOKUP($C31,'Calabogie TT Day 2'!$A$17:$H$1000,8,FALSE))=TRUE,"0",VLOOKUP($C31,'Calabogie TT Day 2'!$A$17:$H$1000,8,FALSE))</f>
        <v>207.34524176162611</v>
      </c>
      <c r="Y31" s="79" t="str">
        <f>IF(ISNA(VLOOKUP($C31,'VSC MO'!$A$17:$H$1000,8,FALSE))=TRUE,"0",VLOOKUP($C31,'VSC MO'!$A$17:$H$1000,8,FALSE))</f>
        <v>0</v>
      </c>
      <c r="Z31" s="79" t="str">
        <f>IF(ISNA(VLOOKUP($C31,'VSC DM'!$A$17:$H$1000,8,FALSE))=TRUE,"0",VLOOKUP($C31,'VSC DM'!$A$17:$H$1000,8,FALSE))</f>
        <v>0</v>
      </c>
      <c r="AA31" s="79" t="str">
        <f>IF(ISNA(VLOOKUP($C31,'Prov MO'!$A$17:$H$1000,8,FALSE))=TRUE,"0",VLOOKUP($C31,'Prov MO'!$A$17:$H$1000,8,FALSE))</f>
        <v>0</v>
      </c>
      <c r="AB31" s="79" t="str">
        <f>IF(ISNA(VLOOKUP($C31,'Killington MO'!$A$17:$H$1000,8,FALSE))=TRUE,"0",VLOOKUP($C31,'Killington MO'!$A$17:$H$1000,8,FALSE))</f>
        <v>0</v>
      </c>
      <c r="AC31" s="79" t="str">
        <f>IF(ISNA(VLOOKUP($C31,'Killington DM'!$A$17:$H$1000,8,FALSE))=TRUE,"0",VLOOKUP($C31,'Killington DM'!$A$17:$H$1000,8,FALSE))</f>
        <v>0</v>
      </c>
      <c r="AD31" s="79" t="str">
        <f>IF(ISNA(VLOOKUP($C31,'Jrs MO'!$A$17:$H$1000,8,FALSE))=TRUE,"0",VLOOKUP($C31,'Jrs MO'!$A$17:$H$1000,8,FALSE))</f>
        <v>0</v>
      </c>
    </row>
    <row r="32" spans="1:30" ht="17" customHeight="1" x14ac:dyDescent="0.15">
      <c r="A32" s="131" t="s">
        <v>114</v>
      </c>
      <c r="B32" s="131" t="s">
        <v>113</v>
      </c>
      <c r="C32" s="133" t="s">
        <v>109</v>
      </c>
      <c r="D32" s="131"/>
      <c r="E32" s="131">
        <f t="shared" si="6"/>
        <v>27</v>
      </c>
      <c r="F32" s="19">
        <f t="shared" si="7"/>
        <v>27</v>
      </c>
      <c r="G32" s="20">
        <f t="shared" si="8"/>
        <v>157.99199260856176</v>
      </c>
      <c r="H32" s="20">
        <f t="shared" si="9"/>
        <v>139.50962135319679</v>
      </c>
      <c r="I32" s="20">
        <f>LARGE(($L32:$AD32),3)</f>
        <v>112.83048211508553</v>
      </c>
      <c r="J32" s="19">
        <f t="shared" si="11"/>
        <v>410.3320960768441</v>
      </c>
      <c r="K32" s="21"/>
      <c r="L32" s="79" t="str">
        <f>IF(ISNA(VLOOKUP($C32,'Canadian Selections Day 1'!$A$17:$H$1000,8,FALSE))=TRUE,"0",VLOOKUP($C32,'Canadian Selections Day 1'!$A$17:$H$1000,8,FALSE))</f>
        <v>0</v>
      </c>
      <c r="M32" s="79" t="str">
        <f>IF(ISNA(VLOOKUP($C32,'Canadian Selections Day 2'!$A$17:$H$1000,8,FALSE))=TRUE,"0",VLOOKUP($C32,'Canadian Selections Day 2'!$A$17:$H$1000,8,FALSE))</f>
        <v>0</v>
      </c>
      <c r="N32" s="79" t="str">
        <f>IF(ISNA(VLOOKUP($C32,'Calabogie CC MO'!$A$17:$H$1000,8,FALSE))=TRUE,"0",VLOOKUP($C32,'Calabogie CC MO'!$A$17:$H$1000,8,FALSE))</f>
        <v>0</v>
      </c>
      <c r="O32" s="79" t="str">
        <f>IF(ISNA(VLOOKUP($C32,'Calabogie CC DM'!$A$17:$H$1000,8,FALSE))=TRUE,"0",VLOOKUP($C32,'Calabogie CC DM'!$A$17:$H$1000,8,FALSE))</f>
        <v>0</v>
      </c>
      <c r="P32" s="79">
        <f>IF(ISNA(VLOOKUP($C32,Cal_TT_Day_1!$A$17:$H$1000,8,FALSE))=TRUE,"0",VLOOKUP($C32,Cal_TT_Day_1!$A$17:$H$1000,8,FALSE))</f>
        <v>59.164560725434818</v>
      </c>
      <c r="Q32" s="79">
        <f>IF(ISNA(VLOOKUP($C32,Cal_TT_Day_2!$A$17:$H$1000,8,FALSE))=TRUE,"0",VLOOKUP($C32,Cal_TT_Day_2!$A$17:$H$1000,8,FALSE))</f>
        <v>12.595241797543151</v>
      </c>
      <c r="R32" s="79" t="str">
        <f>IF(ISNA(VLOOKUP($C32,'Fortune Fz'!$A$17:$H$1000,8,FALSE))=TRUE,"0",VLOOKUP($C32,'Fortune Fz'!$A$17:$H$1000,8,FALSE))</f>
        <v>0</v>
      </c>
      <c r="S32" s="79" t="str">
        <f>IF(ISNA(VLOOKUP($C32,'Deer Valley Nor-AM MO'!$A$17:$H$1000,8,FALSE))=TRUE,"0",VLOOKUP($C32,'Deer Valley Nor-AM MO'!$A$17:$H$1000,8,FALSE))</f>
        <v>0</v>
      </c>
      <c r="T32" s="79" t="str">
        <f>IF(ISNA(VLOOKUP($C32,'Deer Valley Nor-AM DM'!$A$17:$H$1000,8,FALSE))=TRUE,"0",VLOOKUP($C32,'Deer Valley Nor-AM DM'!$A$17:$H$1000,8,FALSE))</f>
        <v>0</v>
      </c>
      <c r="U32" s="79" t="str">
        <f>IF(ISNA(VLOOKUP($C32,'Calgary NorAm MO'!$A$17:$H$1000,8,FALSE))=TRUE,"0",VLOOKUP($C32,'Calgary NorAm MO'!$A$17:$H$1000,8,FALSE))</f>
        <v>0</v>
      </c>
      <c r="V32" s="79" t="str">
        <f>IF(ISNA(VLOOKUP($C32,'Calgary NorAm DM'!$A$17:$H$1000,8,FALSE))=TRUE,"0",VLOOKUP($C32,'Calgary NorAm DM'!$A$17:$H$1000,8,FALSE))</f>
        <v>0</v>
      </c>
      <c r="W32" s="79">
        <f>IF(ISNA(VLOOKUP($C32,'Calabogie TT Day 1'!$A$17:$H$1000,8,FALSE))=TRUE,"0",VLOOKUP($C32,'Calabogie TT Day 1'!$A$17:$H$1000,8,FALSE))</f>
        <v>139.50962135319679</v>
      </c>
      <c r="X32" s="79">
        <f>IF(ISNA(VLOOKUP($C32,'Calabogie TT Day 2'!$A$17:$H$1000,8,FALSE))=TRUE,"0",VLOOKUP($C32,'Calabogie TT Day 2'!$A$17:$H$1000,8,FALSE))</f>
        <v>157.99199260856176</v>
      </c>
      <c r="Y32" s="79" t="str">
        <f>IF(ISNA(VLOOKUP($C32,'VSC MO'!$A$17:$H$1000,8,FALSE))=TRUE,"0",VLOOKUP($C32,'VSC MO'!$A$17:$H$1000,8,FALSE))</f>
        <v>0</v>
      </c>
      <c r="Z32" s="79" t="str">
        <f>IF(ISNA(VLOOKUP($C32,'VSC DM'!$A$17:$H$1000,8,FALSE))=TRUE,"0",VLOOKUP($C32,'VSC DM'!$A$17:$H$1000,8,FALSE))</f>
        <v>0</v>
      </c>
      <c r="AA32" s="79">
        <f>IF(ISNA(VLOOKUP($C32,'Prov MO'!$A$17:$H$1000,8,FALSE))=TRUE,"0",VLOOKUP($C32,'Prov MO'!$A$17:$H$1000,8,FALSE))</f>
        <v>112.83048211508553</v>
      </c>
      <c r="AB32" s="79" t="str">
        <f>IF(ISNA(VLOOKUP($C32,'Killington MO'!$A$17:$H$1000,8,FALSE))=TRUE,"0",VLOOKUP($C32,'Killington MO'!$A$17:$H$1000,8,FALSE))</f>
        <v>0</v>
      </c>
      <c r="AC32" s="79" t="str">
        <f>IF(ISNA(VLOOKUP($C32,'Killington DM'!$A$17:$H$1000,8,FALSE))=TRUE,"0",VLOOKUP($C32,'Killington DM'!$A$17:$H$1000,8,FALSE))</f>
        <v>0</v>
      </c>
      <c r="AD32" s="79" t="str">
        <f>IF(ISNA(VLOOKUP($C32,'Jrs MO'!$A$17:$H$1000,8,FALSE))=TRUE,"0",VLOOKUP($C32,'Jrs MO'!$A$17:$H$1000,8,FALSE))</f>
        <v>0</v>
      </c>
    </row>
    <row r="33" spans="1:31" ht="17" customHeight="1" x14ac:dyDescent="0.15">
      <c r="A33" s="131" t="s">
        <v>65</v>
      </c>
      <c r="B33" s="131" t="s">
        <v>113</v>
      </c>
      <c r="C33" s="133" t="s">
        <v>141</v>
      </c>
      <c r="D33" s="131"/>
      <c r="E33" s="131">
        <f t="shared" si="6"/>
        <v>28</v>
      </c>
      <c r="F33" s="19">
        <f t="shared" si="7"/>
        <v>28</v>
      </c>
      <c r="G33" s="20">
        <f t="shared" si="8"/>
        <v>164.69048352325225</v>
      </c>
      <c r="H33" s="20">
        <f t="shared" si="9"/>
        <v>156.11421477343265</v>
      </c>
      <c r="I33" s="84">
        <v>0</v>
      </c>
      <c r="J33" s="19">
        <f t="shared" si="11"/>
        <v>320.80469829668493</v>
      </c>
      <c r="K33" s="21"/>
      <c r="L33" s="79" t="str">
        <f>IF(ISNA(VLOOKUP($C33,'Canadian Selections Day 1'!$A$17:$H$1000,8,FALSE))=TRUE,"0",VLOOKUP($C33,'Canadian Selections Day 1'!$A$17:$H$1000,8,FALSE))</f>
        <v>0</v>
      </c>
      <c r="M33" s="79" t="str">
        <f>IF(ISNA(VLOOKUP($C33,'Canadian Selections Day 2'!$A$17:$H$1000,8,FALSE))=TRUE,"0",VLOOKUP($C33,'Canadian Selections Day 2'!$A$17:$H$1000,8,FALSE))</f>
        <v>0</v>
      </c>
      <c r="N33" s="79" t="str">
        <f>IF(ISNA(VLOOKUP($C33,'Calabogie CC MO'!$A$17:$H$1000,8,FALSE))=TRUE,"0",VLOOKUP($C33,'Calabogie CC MO'!$A$17:$H$1000,8,FALSE))</f>
        <v>0</v>
      </c>
      <c r="O33" s="79" t="str">
        <f>IF(ISNA(VLOOKUP($C33,'Calabogie CC DM'!$A$17:$H$1000,8,FALSE))=TRUE,"0",VLOOKUP($C33,'Calabogie CC DM'!$A$17:$H$1000,8,FALSE))</f>
        <v>0</v>
      </c>
      <c r="P33" s="79" t="str">
        <f>IF(ISNA(VLOOKUP($C33,Cal_TT_Day_1!$A$17:$H$1000,8,FALSE))=TRUE,"0",VLOOKUP($C33,Cal_TT_Day_1!$A$17:$H$1000,8,FALSE))</f>
        <v>0</v>
      </c>
      <c r="Q33" s="79" t="str">
        <f>IF(ISNA(VLOOKUP($C33,Cal_TT_Day_2!$A$17:$H$1000,8,FALSE))=TRUE,"0",VLOOKUP($C33,Cal_TT_Day_2!$A$17:$H$1000,8,FALSE))</f>
        <v>0</v>
      </c>
      <c r="R33" s="79" t="str">
        <f>IF(ISNA(VLOOKUP($C33,'Fortune Fz'!$A$17:$H$1000,8,FALSE))=TRUE,"0",VLOOKUP($C33,'Fortune Fz'!$A$17:$H$1000,8,FALSE))</f>
        <v>0</v>
      </c>
      <c r="S33" s="79" t="str">
        <f>IF(ISNA(VLOOKUP($C33,'Deer Valley Nor-AM MO'!$A$17:$H$1000,8,FALSE))=TRUE,"0",VLOOKUP($C33,'Deer Valley Nor-AM MO'!$A$17:$H$1000,8,FALSE))</f>
        <v>0</v>
      </c>
      <c r="T33" s="79" t="str">
        <f>IF(ISNA(VLOOKUP($C33,'Deer Valley Nor-AM DM'!$A$17:$H$1000,8,FALSE))=TRUE,"0",VLOOKUP($C33,'Deer Valley Nor-AM DM'!$A$17:$H$1000,8,FALSE))</f>
        <v>0</v>
      </c>
      <c r="U33" s="79" t="str">
        <f>IF(ISNA(VLOOKUP($C33,'Calgary NorAm MO'!$A$17:$H$1000,8,FALSE))=TRUE,"0",VLOOKUP($C33,'Calgary NorAm MO'!$A$17:$H$1000,8,FALSE))</f>
        <v>0</v>
      </c>
      <c r="V33" s="79" t="str">
        <f>IF(ISNA(VLOOKUP($C33,'Calgary NorAm DM'!$A$17:$H$1000,8,FALSE))=TRUE,"0",VLOOKUP($C33,'Calgary NorAm DM'!$A$17:$H$1000,8,FALSE))</f>
        <v>0</v>
      </c>
      <c r="W33" s="79">
        <f>IF(ISNA(VLOOKUP($C33,'Calabogie TT Day 1'!$A$17:$H$1000,8,FALSE))=TRUE,"0",VLOOKUP($C33,'Calabogie TT Day 1'!$A$17:$H$1000,8,FALSE))</f>
        <v>156.11421477343265</v>
      </c>
      <c r="X33" s="79">
        <f>IF(ISNA(VLOOKUP($C33,'Calabogie TT Day 2'!$A$17:$H$1000,8,FALSE))=TRUE,"0",VLOOKUP($C33,'Calabogie TT Day 2'!$A$17:$H$1000,8,FALSE))</f>
        <v>164.69048352325225</v>
      </c>
      <c r="Y33" s="79" t="str">
        <f>IF(ISNA(VLOOKUP($C33,'VSC MO'!$A$17:$H$1000,8,FALSE))=TRUE,"0",VLOOKUP($C33,'VSC MO'!$A$17:$H$1000,8,FALSE))</f>
        <v>0</v>
      </c>
      <c r="Z33" s="79" t="str">
        <f>IF(ISNA(VLOOKUP($C33,'VSC DM'!$A$17:$H$1000,8,FALSE))=TRUE,"0",VLOOKUP($C33,'VSC DM'!$A$17:$H$1000,8,FALSE))</f>
        <v>0</v>
      </c>
      <c r="AA33" s="79" t="str">
        <f>IF(ISNA(VLOOKUP($C33,'Prov MO'!$A$17:$H$1000,8,FALSE))=TRUE,"0",VLOOKUP($C33,'Prov MO'!$A$17:$H$1000,8,FALSE))</f>
        <v>0</v>
      </c>
      <c r="AB33" s="79" t="str">
        <f>IF(ISNA(VLOOKUP($C33,'Killington MO'!$A$17:$H$1000,8,FALSE))=TRUE,"0",VLOOKUP($C33,'Killington MO'!$A$17:$H$1000,8,FALSE))</f>
        <v>0</v>
      </c>
      <c r="AC33" s="79" t="str">
        <f>IF(ISNA(VLOOKUP($C33,'Killington DM'!$A$17:$H$1000,8,FALSE))=TRUE,"0",VLOOKUP($C33,'Killington DM'!$A$17:$H$1000,8,FALSE))</f>
        <v>0</v>
      </c>
      <c r="AD33" s="79" t="str">
        <f>IF(ISNA(VLOOKUP($C33,'Jrs MO'!$A$17:$H$1000,8,FALSE))=TRUE,"0",VLOOKUP($C33,'Jrs MO'!$A$17:$H$1000,8,FALSE))</f>
        <v>0</v>
      </c>
    </row>
    <row r="34" spans="1:31" ht="17" customHeight="1" x14ac:dyDescent="0.15">
      <c r="A34" s="131" t="s">
        <v>65</v>
      </c>
      <c r="B34" s="131" t="s">
        <v>113</v>
      </c>
      <c r="C34" s="133" t="s">
        <v>140</v>
      </c>
      <c r="D34" s="131"/>
      <c r="E34" s="131">
        <f t="shared" si="6"/>
        <v>29</v>
      </c>
      <c r="F34" s="19">
        <f t="shared" si="7"/>
        <v>29</v>
      </c>
      <c r="G34" s="20">
        <f t="shared" si="8"/>
        <v>159.45488142901141</v>
      </c>
      <c r="H34" s="20">
        <f t="shared" si="9"/>
        <v>158.28677839851025</v>
      </c>
      <c r="I34" s="84">
        <v>0</v>
      </c>
      <c r="J34" s="19">
        <f t="shared" si="11"/>
        <v>317.74165982752163</v>
      </c>
      <c r="K34" s="21"/>
      <c r="L34" s="79" t="str">
        <f>IF(ISNA(VLOOKUP($C34,'Canadian Selections Day 1'!$A$17:$H$1000,8,FALSE))=TRUE,"0",VLOOKUP($C34,'Canadian Selections Day 1'!$A$17:$H$1000,8,FALSE))</f>
        <v>0</v>
      </c>
      <c r="M34" s="79" t="str">
        <f>IF(ISNA(VLOOKUP($C34,'Canadian Selections Day 2'!$A$17:$H$1000,8,FALSE))=TRUE,"0",VLOOKUP($C34,'Canadian Selections Day 2'!$A$17:$H$1000,8,FALSE))</f>
        <v>0</v>
      </c>
      <c r="N34" s="79" t="str">
        <f>IF(ISNA(VLOOKUP($C34,'Calabogie CC MO'!$A$17:$H$1000,8,FALSE))=TRUE,"0",VLOOKUP($C34,'Calabogie CC MO'!$A$17:$H$1000,8,FALSE))</f>
        <v>0</v>
      </c>
      <c r="O34" s="79" t="str">
        <f>IF(ISNA(VLOOKUP($C34,'Calabogie CC DM'!$A$17:$H$1000,8,FALSE))=TRUE,"0",VLOOKUP($C34,'Calabogie CC DM'!$A$17:$H$1000,8,FALSE))</f>
        <v>0</v>
      </c>
      <c r="P34" s="79" t="str">
        <f>IF(ISNA(VLOOKUP($C34,Cal_TT_Day_1!$A$17:$H$1000,8,FALSE))=TRUE,"0",VLOOKUP($C34,Cal_TT_Day_1!$A$17:$H$1000,8,FALSE))</f>
        <v>0</v>
      </c>
      <c r="Q34" s="79" t="str">
        <f>IF(ISNA(VLOOKUP($C34,Cal_TT_Day_2!$A$17:$H$1000,8,FALSE))=TRUE,"0",VLOOKUP($C34,Cal_TT_Day_2!$A$17:$H$1000,8,FALSE))</f>
        <v>0</v>
      </c>
      <c r="R34" s="79" t="str">
        <f>IF(ISNA(VLOOKUP($C34,'Fortune Fz'!$A$17:$H$1000,8,FALSE))=TRUE,"0",VLOOKUP($C34,'Fortune Fz'!$A$17:$H$1000,8,FALSE))</f>
        <v>0</v>
      </c>
      <c r="S34" s="79" t="str">
        <f>IF(ISNA(VLOOKUP($C34,'Deer Valley Nor-AM MO'!$A$17:$H$1000,8,FALSE))=TRUE,"0",VLOOKUP($C34,'Deer Valley Nor-AM MO'!$A$17:$H$1000,8,FALSE))</f>
        <v>0</v>
      </c>
      <c r="T34" s="79" t="str">
        <f>IF(ISNA(VLOOKUP($C34,'Deer Valley Nor-AM DM'!$A$17:$H$1000,8,FALSE))=TRUE,"0",VLOOKUP($C34,'Deer Valley Nor-AM DM'!$A$17:$H$1000,8,FALSE))</f>
        <v>0</v>
      </c>
      <c r="U34" s="79" t="str">
        <f>IF(ISNA(VLOOKUP($C34,'Calgary NorAm MO'!$A$17:$H$1000,8,FALSE))=TRUE,"0",VLOOKUP($C34,'Calgary NorAm MO'!$A$17:$H$1000,8,FALSE))</f>
        <v>0</v>
      </c>
      <c r="V34" s="79" t="str">
        <f>IF(ISNA(VLOOKUP($C34,'Calgary NorAm DM'!$A$17:$H$1000,8,FALSE))=TRUE,"0",VLOOKUP($C34,'Calgary NorAm DM'!$A$17:$H$1000,8,FALSE))</f>
        <v>0</v>
      </c>
      <c r="W34" s="79">
        <f>IF(ISNA(VLOOKUP($C34,'Calabogie TT Day 1'!$A$17:$H$1000,8,FALSE))=TRUE,"0",VLOOKUP($C34,'Calabogie TT Day 1'!$A$17:$H$1000,8,FALSE))</f>
        <v>158.28677839851025</v>
      </c>
      <c r="X34" s="79">
        <f>IF(ISNA(VLOOKUP($C34,'Calabogie TT Day 2'!$A$17:$H$1000,8,FALSE))=TRUE,"0",VLOOKUP($C34,'Calabogie TT Day 2'!$A$17:$H$1000,8,FALSE))</f>
        <v>159.45488142901141</v>
      </c>
      <c r="Y34" s="79" t="str">
        <f>IF(ISNA(VLOOKUP($C34,'VSC MO'!$A$17:$H$1000,8,FALSE))=TRUE,"0",VLOOKUP($C34,'VSC MO'!$A$17:$H$1000,8,FALSE))</f>
        <v>0</v>
      </c>
      <c r="Z34" s="79" t="str">
        <f>IF(ISNA(VLOOKUP($C34,'VSC DM'!$A$17:$H$1000,8,FALSE))=TRUE,"0",VLOOKUP($C34,'VSC DM'!$A$17:$H$1000,8,FALSE))</f>
        <v>0</v>
      </c>
      <c r="AA34" s="79" t="str">
        <f>IF(ISNA(VLOOKUP($C34,'Prov MO'!$A$17:$H$1000,8,FALSE))=TRUE,"0",VLOOKUP($C34,'Prov MO'!$A$17:$H$1000,8,FALSE))</f>
        <v>0</v>
      </c>
      <c r="AB34" s="79" t="str">
        <f>IF(ISNA(VLOOKUP($C34,'Killington MO'!$A$17:$H$1000,8,FALSE))=TRUE,"0",VLOOKUP($C34,'Killington MO'!$A$17:$H$1000,8,FALSE))</f>
        <v>0</v>
      </c>
      <c r="AC34" s="79" t="str">
        <f>IF(ISNA(VLOOKUP($C34,'Killington DM'!$A$17:$H$1000,8,FALSE))=TRUE,"0",VLOOKUP($C34,'Killington DM'!$A$17:$H$1000,8,FALSE))</f>
        <v>0</v>
      </c>
      <c r="AD34" s="79" t="str">
        <f>IF(ISNA(VLOOKUP($C34,'Jrs MO'!$A$17:$H$1000,8,FALSE))=TRUE,"0",VLOOKUP($C34,'Jrs MO'!$A$17:$H$1000,8,FALSE))</f>
        <v>0</v>
      </c>
    </row>
    <row r="35" spans="1:31" ht="17" customHeight="1" x14ac:dyDescent="0.15">
      <c r="A35" s="131" t="s">
        <v>65</v>
      </c>
      <c r="B35" s="131" t="s">
        <v>113</v>
      </c>
      <c r="C35" s="133" t="s">
        <v>142</v>
      </c>
      <c r="D35" s="131"/>
      <c r="E35" s="131">
        <f t="shared" si="6"/>
        <v>30</v>
      </c>
      <c r="F35" s="19">
        <f t="shared" si="7"/>
        <v>30</v>
      </c>
      <c r="G35" s="20">
        <f t="shared" si="8"/>
        <v>154.75823837388361</v>
      </c>
      <c r="H35" s="20">
        <f t="shared" si="9"/>
        <v>142.07014276846678</v>
      </c>
      <c r="I35" s="84">
        <v>0</v>
      </c>
      <c r="J35" s="19">
        <f t="shared" si="11"/>
        <v>296.82838114235039</v>
      </c>
      <c r="K35" s="21"/>
      <c r="L35" s="79" t="str">
        <f>IF(ISNA(VLOOKUP($C35,'Canadian Selections Day 1'!$A$17:$H$1000,8,FALSE))=TRUE,"0",VLOOKUP($C35,'Canadian Selections Day 1'!$A$17:$H$1000,8,FALSE))</f>
        <v>0</v>
      </c>
      <c r="M35" s="79" t="str">
        <f>IF(ISNA(VLOOKUP($C35,'Canadian Selections Day 2'!$A$17:$H$1000,8,FALSE))=TRUE,"0",VLOOKUP($C35,'Canadian Selections Day 2'!$A$17:$H$1000,8,FALSE))</f>
        <v>0</v>
      </c>
      <c r="N35" s="79" t="str">
        <f>IF(ISNA(VLOOKUP($C35,'Calabogie CC MO'!$A$17:$H$1000,8,FALSE))=TRUE,"0",VLOOKUP($C35,'Calabogie CC MO'!$A$17:$H$1000,8,FALSE))</f>
        <v>0</v>
      </c>
      <c r="O35" s="79" t="str">
        <f>IF(ISNA(VLOOKUP($C35,'Calabogie CC DM'!$A$17:$H$1000,8,FALSE))=TRUE,"0",VLOOKUP($C35,'Calabogie CC DM'!$A$17:$H$1000,8,FALSE))</f>
        <v>0</v>
      </c>
      <c r="P35" s="79" t="str">
        <f>IF(ISNA(VLOOKUP($C35,Cal_TT_Day_1!$A$17:$H$1000,8,FALSE))=TRUE,"0",VLOOKUP($C35,Cal_TT_Day_1!$A$17:$H$1000,8,FALSE))</f>
        <v>0</v>
      </c>
      <c r="Q35" s="79" t="str">
        <f>IF(ISNA(VLOOKUP($C35,Cal_TT_Day_2!$A$17:$H$1000,8,FALSE))=TRUE,"0",VLOOKUP($C35,Cal_TT_Day_2!$A$17:$H$1000,8,FALSE))</f>
        <v>0</v>
      </c>
      <c r="R35" s="79" t="str">
        <f>IF(ISNA(VLOOKUP($C35,'Fortune Fz'!$A$17:$H$1000,8,FALSE))=TRUE,"0",VLOOKUP($C35,'Fortune Fz'!$A$17:$H$1000,8,FALSE))</f>
        <v>0</v>
      </c>
      <c r="S35" s="79" t="str">
        <f>IF(ISNA(VLOOKUP($C35,'Deer Valley Nor-AM MO'!$A$17:$H$1000,8,FALSE))=TRUE,"0",VLOOKUP($C35,'Deer Valley Nor-AM MO'!$A$17:$H$1000,8,FALSE))</f>
        <v>0</v>
      </c>
      <c r="T35" s="79" t="str">
        <f>IF(ISNA(VLOOKUP($C35,'Deer Valley Nor-AM DM'!$A$17:$H$1000,8,FALSE))=TRUE,"0",VLOOKUP($C35,'Deer Valley Nor-AM DM'!$A$17:$H$1000,8,FALSE))</f>
        <v>0</v>
      </c>
      <c r="U35" s="79" t="str">
        <f>IF(ISNA(VLOOKUP($C35,'Calgary NorAm MO'!$A$17:$H$1000,8,FALSE))=TRUE,"0",VLOOKUP($C35,'Calgary NorAm MO'!$A$17:$H$1000,8,FALSE))</f>
        <v>0</v>
      </c>
      <c r="V35" s="79" t="str">
        <f>IF(ISNA(VLOOKUP($C35,'Calgary NorAm DM'!$A$17:$H$1000,8,FALSE))=TRUE,"0",VLOOKUP($C35,'Calgary NorAm DM'!$A$17:$H$1000,8,FALSE))</f>
        <v>0</v>
      </c>
      <c r="W35" s="79">
        <f>IF(ISNA(VLOOKUP($C35,'Calabogie TT Day 1'!$A$17:$H$1000,8,FALSE))=TRUE,"0",VLOOKUP($C35,'Calabogie TT Day 1'!$A$17:$H$1000,8,FALSE))</f>
        <v>142.07014276846678</v>
      </c>
      <c r="X35" s="79">
        <f>IF(ISNA(VLOOKUP($C35,'Calabogie TT Day 2'!$A$17:$H$1000,8,FALSE))=TRUE,"0",VLOOKUP($C35,'Calabogie TT Day 2'!$A$17:$H$1000,8,FALSE))</f>
        <v>154.75823837388361</v>
      </c>
      <c r="Y35" s="79" t="str">
        <f>IF(ISNA(VLOOKUP($C35,'VSC MO'!$A$17:$H$1000,8,FALSE))=TRUE,"0",VLOOKUP($C35,'VSC MO'!$A$17:$H$1000,8,FALSE))</f>
        <v>0</v>
      </c>
      <c r="Z35" s="79" t="str">
        <f>IF(ISNA(VLOOKUP($C35,'VSC DM'!$A$17:$H$1000,8,FALSE))=TRUE,"0",VLOOKUP($C35,'VSC DM'!$A$17:$H$1000,8,FALSE))</f>
        <v>0</v>
      </c>
      <c r="AA35" s="79" t="str">
        <f>IF(ISNA(VLOOKUP($C35,'Prov MO'!$A$17:$H$1000,8,FALSE))=TRUE,"0",VLOOKUP($C35,'Prov MO'!$A$17:$H$1000,8,FALSE))</f>
        <v>0</v>
      </c>
      <c r="AB35" s="79" t="str">
        <f>IF(ISNA(VLOOKUP($C35,'Killington MO'!$A$17:$H$1000,8,FALSE))=TRUE,"0",VLOOKUP($C35,'Killington MO'!$A$17:$H$1000,8,FALSE))</f>
        <v>0</v>
      </c>
      <c r="AC35" s="79" t="str">
        <f>IF(ISNA(VLOOKUP($C35,'Killington DM'!$A$17:$H$1000,8,FALSE))=TRUE,"0",VLOOKUP($C35,'Killington DM'!$A$17:$H$1000,8,FALSE))</f>
        <v>0</v>
      </c>
      <c r="AD35" s="79" t="str">
        <f>IF(ISNA(VLOOKUP($C35,'Jrs MO'!$A$17:$H$1000,8,FALSE))=TRUE,"0",VLOOKUP($C35,'Jrs MO'!$A$17:$H$1000,8,FALSE))</f>
        <v>0</v>
      </c>
    </row>
    <row r="36" spans="1:31" s="147" customFormat="1" ht="17" customHeight="1" x14ac:dyDescent="0.15">
      <c r="A36" s="131" t="s">
        <v>114</v>
      </c>
      <c r="B36" s="131" t="s">
        <v>112</v>
      </c>
      <c r="C36" s="133" t="s">
        <v>90</v>
      </c>
      <c r="D36" s="131"/>
      <c r="E36" s="131">
        <f t="shared" si="6"/>
        <v>31</v>
      </c>
      <c r="F36" s="19">
        <f t="shared" si="7"/>
        <v>31</v>
      </c>
      <c r="G36" s="20">
        <f t="shared" si="8"/>
        <v>283.26148357365838</v>
      </c>
      <c r="H36" s="84">
        <v>0</v>
      </c>
      <c r="I36" s="84">
        <v>0</v>
      </c>
      <c r="J36" s="19">
        <f t="shared" si="11"/>
        <v>283.26148357365838</v>
      </c>
      <c r="K36" s="21"/>
      <c r="L36" s="79" t="str">
        <f>IF(ISNA(VLOOKUP($C36,'Canadian Selections Day 1'!$A$17:$H$1000,8,FALSE))=TRUE,"0",VLOOKUP($C36,'Canadian Selections Day 1'!$A$17:$H$1000,8,FALSE))</f>
        <v>0</v>
      </c>
      <c r="M36" s="79" t="str">
        <f>IF(ISNA(VLOOKUP($C36,'Canadian Selections Day 2'!$A$17:$H$1000,8,FALSE))=TRUE,"0",VLOOKUP($C36,'Canadian Selections Day 2'!$A$17:$H$1000,8,FALSE))</f>
        <v>0</v>
      </c>
      <c r="N36" s="79" t="str">
        <f>IF(ISNA(VLOOKUP($C36,'Calabogie CC MO'!$A$17:$H$1000,8,FALSE))=TRUE,"0",VLOOKUP($C36,'Calabogie CC MO'!$A$17:$H$1000,8,FALSE))</f>
        <v>0</v>
      </c>
      <c r="O36" s="79" t="str">
        <f>IF(ISNA(VLOOKUP($C36,'Calabogie CC DM'!$A$17:$H$1000,8,FALSE))=TRUE,"0",VLOOKUP($C36,'Calabogie CC DM'!$A$17:$H$1000,8,FALSE))</f>
        <v>0</v>
      </c>
      <c r="P36" s="79">
        <f>IF(ISNA(VLOOKUP($C36,Cal_TT_Day_1!$A$17:$H$1000,8,FALSE))=TRUE,"0",VLOOKUP($C36,Cal_TT_Day_1!$A$17:$H$1000,8,FALSE))</f>
        <v>283.26148357365838</v>
      </c>
      <c r="Q36" s="79" t="str">
        <f>IF(ISNA(VLOOKUP($C36,Cal_TT_Day_2!$A$17:$H$1000,8,FALSE))=TRUE,"0",VLOOKUP($C36,Cal_TT_Day_2!$A$17:$H$1000,8,FALSE))</f>
        <v>0</v>
      </c>
      <c r="R36" s="79" t="str">
        <f>IF(ISNA(VLOOKUP($C36,'Fortune Fz'!$A$17:$H$1000,8,FALSE))=TRUE,"0",VLOOKUP($C36,'Fortune Fz'!$A$17:$H$1000,8,FALSE))</f>
        <v>0</v>
      </c>
      <c r="S36" s="79" t="str">
        <f>IF(ISNA(VLOOKUP($C36,'Deer Valley Nor-AM MO'!$A$17:$H$1000,8,FALSE))=TRUE,"0",VLOOKUP($C36,'Deer Valley Nor-AM MO'!$A$17:$H$1000,8,FALSE))</f>
        <v>0</v>
      </c>
      <c r="T36" s="79" t="str">
        <f>IF(ISNA(VLOOKUP($C36,'Deer Valley Nor-AM DM'!$A$17:$H$1000,8,FALSE))=TRUE,"0",VLOOKUP($C36,'Deer Valley Nor-AM DM'!$A$17:$H$1000,8,FALSE))</f>
        <v>0</v>
      </c>
      <c r="U36" s="79" t="str">
        <f>IF(ISNA(VLOOKUP($C36,'Calgary NorAm MO'!$A$17:$H$1000,8,FALSE))=TRUE,"0",VLOOKUP($C36,'Calgary NorAm MO'!$A$17:$H$1000,8,FALSE))</f>
        <v>0</v>
      </c>
      <c r="V36" s="79" t="str">
        <f>IF(ISNA(VLOOKUP($C36,'Calgary NorAm DM'!$A$17:$H$1000,8,FALSE))=TRUE,"0",VLOOKUP($C36,'Calgary NorAm DM'!$A$17:$H$1000,8,FALSE))</f>
        <v>0</v>
      </c>
      <c r="W36" s="79" t="str">
        <f>IF(ISNA(VLOOKUP($C36,'Calabogie TT Day 1'!$A$17:$H$1000,8,FALSE))=TRUE,"0",VLOOKUP($C36,'Calabogie TT Day 1'!$A$17:$H$1000,8,FALSE))</f>
        <v>0</v>
      </c>
      <c r="X36" s="79" t="str">
        <f>IF(ISNA(VLOOKUP($C36,'Calabogie TT Day 2'!$A$17:$H$1000,8,FALSE))=TRUE,"0",VLOOKUP($C36,'Calabogie TT Day 2'!$A$17:$H$1000,8,FALSE))</f>
        <v>0</v>
      </c>
      <c r="Y36" s="79" t="str">
        <f>IF(ISNA(VLOOKUP($C36,'VSC MO'!$A$17:$H$1000,8,FALSE))=TRUE,"0",VLOOKUP($C36,'VSC MO'!$A$17:$H$1000,8,FALSE))</f>
        <v>0</v>
      </c>
      <c r="Z36" s="79" t="str">
        <f>IF(ISNA(VLOOKUP($C36,'VSC DM'!$A$17:$H$1000,8,FALSE))=TRUE,"0",VLOOKUP($C36,'VSC DM'!$A$17:$H$1000,8,FALSE))</f>
        <v>0</v>
      </c>
      <c r="AA36" s="79" t="str">
        <f>IF(ISNA(VLOOKUP($C36,'Prov MO'!$A$17:$H$1000,8,FALSE))=TRUE,"0",VLOOKUP($C36,'Prov MO'!$A$17:$H$1000,8,FALSE))</f>
        <v>0</v>
      </c>
      <c r="AB36" s="79" t="str">
        <f>IF(ISNA(VLOOKUP($C36,'Killington MO'!$A$17:$H$1000,8,FALSE))=TRUE,"0",VLOOKUP($C36,'Killington MO'!$A$17:$H$1000,8,FALSE))</f>
        <v>0</v>
      </c>
      <c r="AC36" s="79" t="str">
        <f>IF(ISNA(VLOOKUP($C36,'Killington DM'!$A$17:$H$1000,8,FALSE))=TRUE,"0",VLOOKUP($C36,'Killington DM'!$A$17:$H$1000,8,FALSE))</f>
        <v>0</v>
      </c>
      <c r="AD36" s="79" t="str">
        <f>IF(ISNA(VLOOKUP($C36,'Jrs MO'!$A$17:$H$1000,8,FALSE))=TRUE,"0",VLOOKUP($C36,'Jrs MO'!$A$17:$H$1000,8,FALSE))</f>
        <v>0</v>
      </c>
      <c r="AE36" s="139"/>
    </row>
    <row r="37" spans="1:31" ht="17" customHeight="1" x14ac:dyDescent="0.15">
      <c r="A37" s="131" t="s">
        <v>65</v>
      </c>
      <c r="B37" s="131" t="s">
        <v>110</v>
      </c>
      <c r="C37" s="133" t="s">
        <v>143</v>
      </c>
      <c r="D37" s="131"/>
      <c r="E37" s="131">
        <f t="shared" si="6"/>
        <v>32</v>
      </c>
      <c r="F37" s="19">
        <f t="shared" si="7"/>
        <v>32</v>
      </c>
      <c r="G37" s="20">
        <f t="shared" si="8"/>
        <v>131.65999384046813</v>
      </c>
      <c r="H37" s="20">
        <f>LARGE(($L37:$AD37),2)</f>
        <v>123.29298572315334</v>
      </c>
      <c r="I37" s="84">
        <v>0</v>
      </c>
      <c r="J37" s="19">
        <f t="shared" si="11"/>
        <v>254.95297956362145</v>
      </c>
      <c r="K37" s="21"/>
      <c r="L37" s="79" t="str">
        <f>IF(ISNA(VLOOKUP($C37,'Canadian Selections Day 1'!$A$17:$H$1000,8,FALSE))=TRUE,"0",VLOOKUP($C37,'Canadian Selections Day 1'!$A$17:$H$1000,8,FALSE))</f>
        <v>0</v>
      </c>
      <c r="M37" s="79" t="str">
        <f>IF(ISNA(VLOOKUP($C37,'Canadian Selections Day 2'!$A$17:$H$1000,8,FALSE))=TRUE,"0",VLOOKUP($C37,'Canadian Selections Day 2'!$A$17:$H$1000,8,FALSE))</f>
        <v>0</v>
      </c>
      <c r="N37" s="79" t="str">
        <f>IF(ISNA(VLOOKUP($C37,'Calabogie CC MO'!$A$17:$H$1000,8,FALSE))=TRUE,"0",VLOOKUP($C37,'Calabogie CC MO'!$A$17:$H$1000,8,FALSE))</f>
        <v>0</v>
      </c>
      <c r="O37" s="79" t="str">
        <f>IF(ISNA(VLOOKUP($C37,'Calabogie CC DM'!$A$17:$H$1000,8,FALSE))=TRUE,"0",VLOOKUP($C37,'Calabogie CC DM'!$A$17:$H$1000,8,FALSE))</f>
        <v>0</v>
      </c>
      <c r="P37" s="79" t="str">
        <f>IF(ISNA(VLOOKUP($C37,Cal_TT_Day_1!$A$17:$H$1000,8,FALSE))=TRUE,"0",VLOOKUP($C37,Cal_TT_Day_1!$A$17:$H$1000,8,FALSE))</f>
        <v>0</v>
      </c>
      <c r="Q37" s="79" t="str">
        <f>IF(ISNA(VLOOKUP($C37,Cal_TT_Day_2!$A$17:$H$1000,8,FALSE))=TRUE,"0",VLOOKUP($C37,Cal_TT_Day_2!$A$17:$H$1000,8,FALSE))</f>
        <v>0</v>
      </c>
      <c r="R37" s="79" t="str">
        <f>IF(ISNA(VLOOKUP($C37,'Fortune Fz'!$A$17:$H$1000,8,FALSE))=TRUE,"0",VLOOKUP($C37,'Fortune Fz'!$A$17:$H$1000,8,FALSE))</f>
        <v>0</v>
      </c>
      <c r="S37" s="79" t="str">
        <f>IF(ISNA(VLOOKUP($C37,'Deer Valley Nor-AM MO'!$A$17:$H$1000,8,FALSE))=TRUE,"0",VLOOKUP($C37,'Deer Valley Nor-AM MO'!$A$17:$H$1000,8,FALSE))</f>
        <v>0</v>
      </c>
      <c r="T37" s="79" t="str">
        <f>IF(ISNA(VLOOKUP($C37,'Deer Valley Nor-AM DM'!$A$17:$H$1000,8,FALSE))=TRUE,"0",VLOOKUP($C37,'Deer Valley Nor-AM DM'!$A$17:$H$1000,8,FALSE))</f>
        <v>0</v>
      </c>
      <c r="U37" s="79" t="str">
        <f>IF(ISNA(VLOOKUP($C37,'Calgary NorAm MO'!$A$17:$H$1000,8,FALSE))=TRUE,"0",VLOOKUP($C37,'Calgary NorAm MO'!$A$17:$H$1000,8,FALSE))</f>
        <v>0</v>
      </c>
      <c r="V37" s="79" t="str">
        <f>IF(ISNA(VLOOKUP($C37,'Calgary NorAm DM'!$A$17:$H$1000,8,FALSE))=TRUE,"0",VLOOKUP($C37,'Calgary NorAm DM'!$A$17:$H$1000,8,FALSE))</f>
        <v>0</v>
      </c>
      <c r="W37" s="79">
        <f>IF(ISNA(VLOOKUP($C37,'Calabogie TT Day 1'!$A$17:$H$1000,8,FALSE))=TRUE,"0",VLOOKUP($C37,'Calabogie TT Day 1'!$A$17:$H$1000,8,FALSE))</f>
        <v>123.29298572315334</v>
      </c>
      <c r="X37" s="79">
        <f>IF(ISNA(VLOOKUP($C37,'Calabogie TT Day 2'!$A$17:$H$1000,8,FALSE))=TRUE,"0",VLOOKUP($C37,'Calabogie TT Day 2'!$A$17:$H$1000,8,FALSE))</f>
        <v>131.65999384046813</v>
      </c>
      <c r="Y37" s="79" t="str">
        <f>IF(ISNA(VLOOKUP($C37,'VSC MO'!$A$17:$H$1000,8,FALSE))=TRUE,"0",VLOOKUP($C37,'VSC MO'!$A$17:$H$1000,8,FALSE))</f>
        <v>0</v>
      </c>
      <c r="Z37" s="79" t="str">
        <f>IF(ISNA(VLOOKUP($C37,'VSC DM'!$A$17:$H$1000,8,FALSE))=TRUE,"0",VLOOKUP($C37,'VSC DM'!$A$17:$H$1000,8,FALSE))</f>
        <v>0</v>
      </c>
      <c r="AA37" s="79" t="str">
        <f>IF(ISNA(VLOOKUP($C37,'Prov MO'!$A$17:$H$1000,8,FALSE))=TRUE,"0",VLOOKUP($C37,'Prov MO'!$A$17:$H$1000,8,FALSE))</f>
        <v>0</v>
      </c>
      <c r="AB37" s="79" t="str">
        <f>IF(ISNA(VLOOKUP($C37,'Killington MO'!$A$17:$H$1000,8,FALSE))=TRUE,"0",VLOOKUP($C37,'Killington MO'!$A$17:$H$1000,8,FALSE))</f>
        <v>0</v>
      </c>
      <c r="AC37" s="79" t="str">
        <f>IF(ISNA(VLOOKUP($C37,'Killington DM'!$A$17:$H$1000,8,FALSE))=TRUE,"0",VLOOKUP($C37,'Killington DM'!$A$17:$H$1000,8,FALSE))</f>
        <v>0</v>
      </c>
      <c r="AD37" s="79" t="str">
        <f>IF(ISNA(VLOOKUP($C37,'Jrs MO'!$A$17:$H$1000,8,FALSE))=TRUE,"0",VLOOKUP($C37,'Jrs MO'!$A$17:$H$1000,8,FALSE))</f>
        <v>0</v>
      </c>
    </row>
    <row r="38" spans="1:31" s="147" customFormat="1" ht="17" customHeight="1" x14ac:dyDescent="0.15">
      <c r="A38" s="140"/>
      <c r="B38" s="140"/>
      <c r="C38" s="141"/>
      <c r="D38" s="140"/>
      <c r="E38" s="140"/>
      <c r="F38" s="142"/>
      <c r="G38" s="142"/>
      <c r="H38" s="142"/>
      <c r="I38" s="143"/>
      <c r="J38" s="142"/>
      <c r="K38" s="144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6"/>
    </row>
  </sheetData>
  <sortState xmlns:xlrd2="http://schemas.microsoft.com/office/spreadsheetml/2017/richdata2" ref="A8:AE37">
    <sortCondition ref="E8:E37"/>
  </sortState>
  <mergeCells count="1">
    <mergeCell ref="F3:J3"/>
  </mergeCells>
  <phoneticPr fontId="1"/>
  <conditionalFormatting sqref="C7">
    <cfRule type="duplicateValues" dxfId="10" priority="41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8"/>
  <sheetViews>
    <sheetView workbookViewId="0">
      <selection sqref="A1:I1048576"/>
    </sheetView>
  </sheetViews>
  <sheetFormatPr baseColWidth="10" defaultColWidth="8.66406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110"/>
      <c r="C1" s="110"/>
      <c r="D1" s="110"/>
      <c r="E1" s="110"/>
      <c r="F1" s="110"/>
      <c r="G1" s="110"/>
      <c r="H1" s="110"/>
      <c r="I1" s="110"/>
    </row>
    <row r="2" spans="1:9" x14ac:dyDescent="0.15">
      <c r="A2" s="158"/>
      <c r="B2" s="160" t="s">
        <v>39</v>
      </c>
      <c r="C2" s="160"/>
      <c r="D2" s="160"/>
      <c r="E2" s="160"/>
      <c r="F2" s="160"/>
      <c r="G2" s="110"/>
      <c r="H2" s="110"/>
      <c r="I2" s="110"/>
    </row>
    <row r="3" spans="1:9" x14ac:dyDescent="0.15">
      <c r="A3" s="158"/>
      <c r="B3" s="110"/>
      <c r="C3" s="110"/>
      <c r="D3" s="110"/>
      <c r="E3" s="110"/>
      <c r="F3" s="110"/>
      <c r="G3" s="110"/>
      <c r="H3" s="110"/>
      <c r="I3" s="110"/>
    </row>
    <row r="4" spans="1:9" x14ac:dyDescent="0.15">
      <c r="A4" s="158"/>
      <c r="B4" s="160" t="s">
        <v>34</v>
      </c>
      <c r="C4" s="160"/>
      <c r="D4" s="160"/>
      <c r="E4" s="160"/>
      <c r="F4" s="160"/>
      <c r="G4" s="110"/>
      <c r="H4" s="110"/>
      <c r="I4" s="110"/>
    </row>
    <row r="5" spans="1:9" x14ac:dyDescent="0.15">
      <c r="A5" s="158"/>
      <c r="B5" s="110"/>
      <c r="C5" s="110"/>
      <c r="D5" s="110"/>
      <c r="E5" s="110"/>
      <c r="F5" s="110"/>
      <c r="G5" s="110"/>
      <c r="H5" s="110"/>
      <c r="I5" s="110"/>
    </row>
    <row r="6" spans="1:9" x14ac:dyDescent="0.15">
      <c r="A6" s="158"/>
      <c r="B6" s="159"/>
      <c r="C6" s="159"/>
      <c r="D6" s="110"/>
      <c r="E6" s="110"/>
      <c r="F6" s="110"/>
      <c r="G6" s="110"/>
      <c r="H6" s="110"/>
      <c r="I6" s="110"/>
    </row>
    <row r="7" spans="1:9" x14ac:dyDescent="0.15">
      <c r="A7" s="158"/>
      <c r="B7" s="110"/>
      <c r="C7" s="110"/>
      <c r="D7" s="110"/>
      <c r="E7" s="110"/>
      <c r="F7" s="110"/>
      <c r="G7" s="110"/>
      <c r="H7" s="110"/>
      <c r="I7" s="110"/>
    </row>
    <row r="8" spans="1:9" x14ac:dyDescent="0.15">
      <c r="A8" s="45" t="s">
        <v>11</v>
      </c>
      <c r="B8" s="46" t="s">
        <v>118</v>
      </c>
      <c r="C8" s="46"/>
      <c r="D8" s="46"/>
      <c r="E8" s="46"/>
      <c r="F8" s="109"/>
      <c r="G8" s="109"/>
      <c r="H8" s="110"/>
      <c r="I8" s="110"/>
    </row>
    <row r="9" spans="1:9" x14ac:dyDescent="0.15">
      <c r="A9" s="45" t="s">
        <v>0</v>
      </c>
      <c r="B9" s="46" t="s">
        <v>119</v>
      </c>
      <c r="C9" s="46"/>
      <c r="D9" s="46"/>
      <c r="E9" s="46"/>
      <c r="F9" s="109"/>
      <c r="G9" s="109"/>
      <c r="H9" s="110"/>
      <c r="I9" s="110"/>
    </row>
    <row r="10" spans="1:9" x14ac:dyDescent="0.15">
      <c r="A10" s="45" t="s">
        <v>13</v>
      </c>
      <c r="B10" s="161">
        <v>42409</v>
      </c>
      <c r="C10" s="161"/>
      <c r="D10" s="47"/>
      <c r="E10" s="47"/>
      <c r="F10" s="48"/>
      <c r="G10" s="109"/>
      <c r="H10" s="110"/>
      <c r="I10" s="110"/>
    </row>
    <row r="11" spans="1:9" x14ac:dyDescent="0.15">
      <c r="A11" s="45" t="s">
        <v>33</v>
      </c>
      <c r="B11" s="46" t="s">
        <v>64</v>
      </c>
      <c r="C11" s="47"/>
      <c r="D11" s="110"/>
      <c r="E11" s="110"/>
      <c r="F11" s="110"/>
      <c r="G11" s="110"/>
      <c r="H11" s="110"/>
      <c r="I11" s="110"/>
    </row>
    <row r="12" spans="1:9" x14ac:dyDescent="0.15">
      <c r="A12" s="45" t="s">
        <v>16</v>
      </c>
      <c r="B12" s="109" t="s">
        <v>41</v>
      </c>
      <c r="C12" s="110"/>
      <c r="D12" s="110"/>
      <c r="E12" s="110"/>
      <c r="F12" s="110"/>
      <c r="G12" s="110"/>
      <c r="H12" s="110"/>
      <c r="I12" s="44"/>
    </row>
    <row r="13" spans="1:9" x14ac:dyDescent="0.15">
      <c r="A13" s="109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09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09" t="s">
        <v>14</v>
      </c>
      <c r="B15" s="59">
        <v>30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 x14ac:dyDescent="0.15">
      <c r="A16" s="109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48</v>
      </c>
    </row>
    <row r="17" spans="1:9" x14ac:dyDescent="0.15">
      <c r="A17" s="78" t="s">
        <v>45</v>
      </c>
      <c r="B17" s="70">
        <v>2</v>
      </c>
      <c r="C17" s="72">
        <f>B17/B$15*1000*B$14</f>
        <v>83.333333333333343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83.333333333333343</v>
      </c>
      <c r="I17" s="66">
        <v>47</v>
      </c>
    </row>
    <row r="18" spans="1:9" x14ac:dyDescent="0.15">
      <c r="A18" s="77"/>
      <c r="B18" s="87">
        <v>0</v>
      </c>
      <c r="C18" s="88">
        <f t="shared" ref="C18" si="0">B18/B$15*1000*B$14</f>
        <v>0</v>
      </c>
      <c r="D18" s="89">
        <v>0</v>
      </c>
      <c r="E18" s="88">
        <f t="shared" ref="E18" si="1">D18/D$15*1000*D$14</f>
        <v>0</v>
      </c>
      <c r="F18" s="89">
        <v>0</v>
      </c>
      <c r="G18" s="88">
        <f t="shared" ref="G18" si="2">F18/F$15*1000*F$14</f>
        <v>0</v>
      </c>
      <c r="H18" s="90">
        <f>LARGE((C18,E18,G18),1)</f>
        <v>0</v>
      </c>
      <c r="I18" s="66">
        <v>0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32068-51A6-483B-ABE4-DC76DBB51308}">
  <dimension ref="A1:I18"/>
  <sheetViews>
    <sheetView workbookViewId="0">
      <selection activeCell="A17" sqref="A17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112"/>
      <c r="C1" s="112"/>
      <c r="D1" s="112"/>
      <c r="E1" s="112"/>
      <c r="F1" s="112"/>
      <c r="G1" s="112"/>
      <c r="H1" s="112"/>
      <c r="I1" s="112"/>
    </row>
    <row r="2" spans="1:9" x14ac:dyDescent="0.15">
      <c r="A2" s="158"/>
      <c r="B2" s="160" t="s">
        <v>39</v>
      </c>
      <c r="C2" s="160"/>
      <c r="D2" s="160"/>
      <c r="E2" s="160"/>
      <c r="F2" s="160"/>
      <c r="G2" s="112"/>
      <c r="H2" s="112"/>
      <c r="I2" s="112"/>
    </row>
    <row r="3" spans="1:9" x14ac:dyDescent="0.15">
      <c r="A3" s="158"/>
      <c r="B3" s="112"/>
      <c r="C3" s="112"/>
      <c r="D3" s="112"/>
      <c r="E3" s="112"/>
      <c r="F3" s="112"/>
      <c r="G3" s="112"/>
      <c r="H3" s="112"/>
      <c r="I3" s="112"/>
    </row>
    <row r="4" spans="1:9" x14ac:dyDescent="0.15">
      <c r="A4" s="158"/>
      <c r="B4" s="160" t="s">
        <v>34</v>
      </c>
      <c r="C4" s="160"/>
      <c r="D4" s="160"/>
      <c r="E4" s="160"/>
      <c r="F4" s="160"/>
      <c r="G4" s="112"/>
      <c r="H4" s="112"/>
      <c r="I4" s="112"/>
    </row>
    <row r="5" spans="1:9" x14ac:dyDescent="0.15">
      <c r="A5" s="158"/>
      <c r="B5" s="112"/>
      <c r="C5" s="112"/>
      <c r="D5" s="112"/>
      <c r="E5" s="112"/>
      <c r="F5" s="112"/>
      <c r="G5" s="112"/>
      <c r="H5" s="112"/>
      <c r="I5" s="112"/>
    </row>
    <row r="6" spans="1:9" x14ac:dyDescent="0.15">
      <c r="A6" s="158"/>
      <c r="B6" s="159"/>
      <c r="C6" s="159"/>
      <c r="D6" s="112"/>
      <c r="E6" s="112"/>
      <c r="F6" s="112"/>
      <c r="G6" s="112"/>
      <c r="H6" s="112"/>
      <c r="I6" s="112"/>
    </row>
    <row r="7" spans="1:9" x14ac:dyDescent="0.15">
      <c r="A7" s="158"/>
      <c r="B7" s="112"/>
      <c r="C7" s="112"/>
      <c r="D7" s="112"/>
      <c r="E7" s="112"/>
      <c r="F7" s="112"/>
      <c r="G7" s="112"/>
      <c r="H7" s="112"/>
      <c r="I7" s="112"/>
    </row>
    <row r="8" spans="1:9" x14ac:dyDescent="0.15">
      <c r="A8" s="45" t="s">
        <v>11</v>
      </c>
      <c r="B8" s="46" t="s">
        <v>122</v>
      </c>
      <c r="C8" s="46"/>
      <c r="D8" s="46"/>
      <c r="E8" s="46"/>
      <c r="F8" s="111"/>
      <c r="G8" s="111"/>
      <c r="H8" s="112"/>
      <c r="I8" s="112"/>
    </row>
    <row r="9" spans="1:9" x14ac:dyDescent="0.15">
      <c r="A9" s="45" t="s">
        <v>0</v>
      </c>
      <c r="B9" s="46" t="s">
        <v>124</v>
      </c>
      <c r="C9" s="46"/>
      <c r="D9" s="46"/>
      <c r="E9" s="46"/>
      <c r="F9" s="111"/>
      <c r="G9" s="111"/>
      <c r="H9" s="112"/>
      <c r="I9" s="112"/>
    </row>
    <row r="10" spans="1:9" x14ac:dyDescent="0.15">
      <c r="A10" s="45" t="s">
        <v>13</v>
      </c>
      <c r="B10" s="161">
        <v>42421</v>
      </c>
      <c r="C10" s="161"/>
      <c r="D10" s="47"/>
      <c r="E10" s="47"/>
      <c r="F10" s="48"/>
      <c r="G10" s="111"/>
      <c r="H10" s="112"/>
      <c r="I10" s="112"/>
    </row>
    <row r="11" spans="1:9" x14ac:dyDescent="0.15">
      <c r="A11" s="45" t="s">
        <v>33</v>
      </c>
      <c r="B11" s="46" t="s">
        <v>44</v>
      </c>
      <c r="C11" s="47"/>
      <c r="D11" s="112"/>
      <c r="E11" s="112"/>
      <c r="F11" s="112"/>
      <c r="G11" s="112"/>
      <c r="H11" s="112"/>
      <c r="I11" s="112"/>
    </row>
    <row r="12" spans="1:9" x14ac:dyDescent="0.15">
      <c r="A12" s="45" t="s">
        <v>16</v>
      </c>
      <c r="B12" s="111" t="s">
        <v>41</v>
      </c>
      <c r="C12" s="112"/>
      <c r="D12" s="112"/>
      <c r="E12" s="112"/>
      <c r="F12" s="112"/>
      <c r="G12" s="112"/>
      <c r="H12" s="112"/>
      <c r="I12" s="44"/>
    </row>
    <row r="13" spans="1:9" x14ac:dyDescent="0.15">
      <c r="A13" s="111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11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11" t="s">
        <v>14</v>
      </c>
      <c r="B15" s="59">
        <v>77.05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 x14ac:dyDescent="0.15">
      <c r="A16" s="111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48</v>
      </c>
    </row>
    <row r="17" spans="1:9" x14ac:dyDescent="0.15">
      <c r="A17" s="78" t="s">
        <v>45</v>
      </c>
      <c r="B17" s="70">
        <v>40.21</v>
      </c>
      <c r="C17" s="72">
        <f>B17/B$15*1000*B$14</f>
        <v>652.3361453601558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652.3361453601558</v>
      </c>
      <c r="I17" s="66">
        <v>48</v>
      </c>
    </row>
    <row r="18" spans="1:9" x14ac:dyDescent="0.15">
      <c r="A18" s="77" t="s">
        <v>48</v>
      </c>
      <c r="B18" s="87">
        <v>0</v>
      </c>
      <c r="C18" s="88">
        <f t="shared" ref="C18" si="0">B18/B$15*1000*B$14</f>
        <v>0</v>
      </c>
      <c r="D18" s="89">
        <v>0</v>
      </c>
      <c r="E18" s="88">
        <f t="shared" ref="E18" si="1">D18/D$15*1000*D$14</f>
        <v>0</v>
      </c>
      <c r="F18" s="89">
        <v>0</v>
      </c>
      <c r="G18" s="88">
        <f t="shared" ref="G18" si="2">F18/F$15*1000*F$14</f>
        <v>0</v>
      </c>
      <c r="H18" s="90">
        <f>LARGE((C18,E18,G18),1)</f>
        <v>0</v>
      </c>
      <c r="I18" s="66" t="s">
        <v>132</v>
      </c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1" priority="1"/>
  </conditionalFormatting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8F206-6841-4C05-8001-B4050B83EB8F}">
  <dimension ref="A1:I18"/>
  <sheetViews>
    <sheetView workbookViewId="0">
      <selection activeCell="B17" sqref="B17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112"/>
      <c r="C1" s="112"/>
      <c r="D1" s="112"/>
      <c r="E1" s="112"/>
      <c r="F1" s="112"/>
      <c r="G1" s="112"/>
      <c r="H1" s="112"/>
      <c r="I1" s="112"/>
    </row>
    <row r="2" spans="1:9" x14ac:dyDescent="0.15">
      <c r="A2" s="158"/>
      <c r="B2" s="160" t="s">
        <v>39</v>
      </c>
      <c r="C2" s="160"/>
      <c r="D2" s="160"/>
      <c r="E2" s="160"/>
      <c r="F2" s="160"/>
      <c r="G2" s="112"/>
      <c r="H2" s="112"/>
      <c r="I2" s="112"/>
    </row>
    <row r="3" spans="1:9" x14ac:dyDescent="0.15">
      <c r="A3" s="158"/>
      <c r="B3" s="112"/>
      <c r="C3" s="112"/>
      <c r="D3" s="112"/>
      <c r="E3" s="112"/>
      <c r="F3" s="112"/>
      <c r="G3" s="112"/>
      <c r="H3" s="112"/>
      <c r="I3" s="112"/>
    </row>
    <row r="4" spans="1:9" x14ac:dyDescent="0.15">
      <c r="A4" s="158"/>
      <c r="B4" s="160" t="s">
        <v>34</v>
      </c>
      <c r="C4" s="160"/>
      <c r="D4" s="160"/>
      <c r="E4" s="160"/>
      <c r="F4" s="160"/>
      <c r="G4" s="112"/>
      <c r="H4" s="112"/>
      <c r="I4" s="112"/>
    </row>
    <row r="5" spans="1:9" x14ac:dyDescent="0.15">
      <c r="A5" s="158"/>
      <c r="B5" s="112"/>
      <c r="C5" s="112"/>
      <c r="D5" s="112"/>
      <c r="E5" s="112"/>
      <c r="F5" s="112"/>
      <c r="G5" s="112"/>
      <c r="H5" s="112"/>
      <c r="I5" s="112"/>
    </row>
    <row r="6" spans="1:9" x14ac:dyDescent="0.15">
      <c r="A6" s="158"/>
      <c r="B6" s="159"/>
      <c r="C6" s="159"/>
      <c r="D6" s="112"/>
      <c r="E6" s="112"/>
      <c r="F6" s="112"/>
      <c r="G6" s="112"/>
      <c r="H6" s="112"/>
      <c r="I6" s="112"/>
    </row>
    <row r="7" spans="1:9" x14ac:dyDescent="0.15">
      <c r="A7" s="158"/>
      <c r="B7" s="112"/>
      <c r="C7" s="112"/>
      <c r="D7" s="112"/>
      <c r="E7" s="112"/>
      <c r="F7" s="112"/>
      <c r="G7" s="112"/>
      <c r="H7" s="112"/>
      <c r="I7" s="112"/>
    </row>
    <row r="8" spans="1:9" x14ac:dyDescent="0.15">
      <c r="A8" s="45" t="s">
        <v>11</v>
      </c>
      <c r="B8" s="46" t="s">
        <v>122</v>
      </c>
      <c r="C8" s="46"/>
      <c r="D8" s="46"/>
      <c r="E8" s="46"/>
      <c r="F8" s="111"/>
      <c r="G8" s="111"/>
      <c r="H8" s="112"/>
      <c r="I8" s="112"/>
    </row>
    <row r="9" spans="1:9" x14ac:dyDescent="0.15">
      <c r="A9" s="45" t="s">
        <v>0</v>
      </c>
      <c r="B9" s="46" t="s">
        <v>124</v>
      </c>
      <c r="C9" s="46"/>
      <c r="D9" s="46"/>
      <c r="E9" s="46"/>
      <c r="F9" s="111"/>
      <c r="G9" s="111"/>
      <c r="H9" s="112"/>
      <c r="I9" s="112"/>
    </row>
    <row r="10" spans="1:9" x14ac:dyDescent="0.15">
      <c r="A10" s="45" t="s">
        <v>13</v>
      </c>
      <c r="B10" s="161">
        <v>42421</v>
      </c>
      <c r="C10" s="161"/>
      <c r="D10" s="47"/>
      <c r="E10" s="47"/>
      <c r="F10" s="48"/>
      <c r="G10" s="111"/>
      <c r="H10" s="112"/>
      <c r="I10" s="112"/>
    </row>
    <row r="11" spans="1:9" x14ac:dyDescent="0.15">
      <c r="A11" s="45" t="s">
        <v>33</v>
      </c>
      <c r="B11" s="46" t="s">
        <v>44</v>
      </c>
      <c r="C11" s="47"/>
      <c r="D11" s="112"/>
      <c r="E11" s="112"/>
      <c r="F11" s="112"/>
      <c r="G11" s="112"/>
      <c r="H11" s="112"/>
      <c r="I11" s="112"/>
    </row>
    <row r="12" spans="1:9" x14ac:dyDescent="0.15">
      <c r="A12" s="45" t="s">
        <v>16</v>
      </c>
      <c r="B12" s="111" t="s">
        <v>41</v>
      </c>
      <c r="C12" s="112"/>
      <c r="D12" s="112"/>
      <c r="E12" s="112"/>
      <c r="F12" s="112"/>
      <c r="G12" s="112"/>
      <c r="H12" s="112"/>
      <c r="I12" s="44"/>
    </row>
    <row r="13" spans="1:9" x14ac:dyDescent="0.15">
      <c r="A13" s="111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11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11" t="s">
        <v>14</v>
      </c>
      <c r="B15" s="59">
        <v>30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 x14ac:dyDescent="0.15">
      <c r="A16" s="111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48</v>
      </c>
    </row>
    <row r="17" spans="1:9" x14ac:dyDescent="0.15">
      <c r="A17" s="77" t="s">
        <v>48</v>
      </c>
      <c r="B17" s="70">
        <v>2</v>
      </c>
      <c r="C17" s="72">
        <f>B17/B$15*1000*B$14</f>
        <v>83.333333333333343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83.333333333333343</v>
      </c>
      <c r="I17" s="66">
        <v>49</v>
      </c>
    </row>
    <row r="18" spans="1:9" x14ac:dyDescent="0.15">
      <c r="A18" s="78" t="s">
        <v>45</v>
      </c>
      <c r="B18" s="87">
        <v>0</v>
      </c>
      <c r="C18" s="88">
        <f t="shared" ref="C18" si="0">B18/B$15*1000*B$14</f>
        <v>0</v>
      </c>
      <c r="D18" s="89">
        <v>0</v>
      </c>
      <c r="E18" s="88">
        <f t="shared" ref="E18" si="1">D18/D$15*1000*D$14</f>
        <v>0</v>
      </c>
      <c r="F18" s="89">
        <v>0</v>
      </c>
      <c r="G18" s="88">
        <f t="shared" ref="G18" si="2">F18/F$15*1000*F$14</f>
        <v>0</v>
      </c>
      <c r="H18" s="90">
        <f>LARGE((C18,E18,G18),1)</f>
        <v>0</v>
      </c>
      <c r="I18" s="66" t="s">
        <v>132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0" priority="1"/>
  </conditionalFormatting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D8ABE-B66D-46C1-BAE6-B7E5D5D50C7C}">
  <dimension ref="A1:I57"/>
  <sheetViews>
    <sheetView topLeftCell="A36" workbookViewId="0">
      <selection activeCell="I50" sqref="I50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112"/>
      <c r="C1" s="112"/>
      <c r="D1" s="112"/>
      <c r="E1" s="112"/>
      <c r="F1" s="112"/>
      <c r="G1" s="112"/>
      <c r="H1" s="112"/>
      <c r="I1" s="112"/>
    </row>
    <row r="2" spans="1:9" x14ac:dyDescent="0.15">
      <c r="A2" s="158"/>
      <c r="B2" s="160" t="s">
        <v>39</v>
      </c>
      <c r="C2" s="160"/>
      <c r="D2" s="160"/>
      <c r="E2" s="160"/>
      <c r="F2" s="160"/>
      <c r="G2" s="112"/>
      <c r="H2" s="112"/>
      <c r="I2" s="112"/>
    </row>
    <row r="3" spans="1:9" x14ac:dyDescent="0.15">
      <c r="A3" s="158"/>
      <c r="B3" s="112"/>
      <c r="C3" s="112"/>
      <c r="D3" s="112"/>
      <c r="E3" s="112"/>
      <c r="F3" s="112"/>
      <c r="G3" s="112"/>
      <c r="H3" s="112"/>
      <c r="I3" s="112"/>
    </row>
    <row r="4" spans="1:9" x14ac:dyDescent="0.15">
      <c r="A4" s="158"/>
      <c r="B4" s="160" t="s">
        <v>34</v>
      </c>
      <c r="C4" s="160"/>
      <c r="D4" s="160"/>
      <c r="E4" s="160"/>
      <c r="F4" s="160"/>
      <c r="G4" s="112"/>
      <c r="H4" s="112"/>
      <c r="I4" s="112"/>
    </row>
    <row r="5" spans="1:9" x14ac:dyDescent="0.15">
      <c r="A5" s="158"/>
      <c r="B5" s="112"/>
      <c r="C5" s="112"/>
      <c r="D5" s="112"/>
      <c r="E5" s="112"/>
      <c r="F5" s="112"/>
      <c r="G5" s="112"/>
      <c r="H5" s="112"/>
      <c r="I5" s="112"/>
    </row>
    <row r="6" spans="1:9" x14ac:dyDescent="0.15">
      <c r="A6" s="158"/>
      <c r="B6" s="159"/>
      <c r="C6" s="159"/>
      <c r="D6" s="112"/>
      <c r="E6" s="112"/>
      <c r="F6" s="112"/>
      <c r="G6" s="112"/>
      <c r="H6" s="112"/>
      <c r="I6" s="112"/>
    </row>
    <row r="7" spans="1:9" x14ac:dyDescent="0.15">
      <c r="A7" s="158"/>
      <c r="B7" s="112"/>
      <c r="C7" s="112"/>
      <c r="D7" s="112"/>
      <c r="E7" s="112"/>
      <c r="F7" s="112"/>
      <c r="G7" s="112"/>
      <c r="H7" s="112"/>
      <c r="I7" s="112"/>
    </row>
    <row r="8" spans="1:9" x14ac:dyDescent="0.15">
      <c r="A8" s="45" t="s">
        <v>11</v>
      </c>
      <c r="B8" s="46" t="s">
        <v>128</v>
      </c>
      <c r="C8" s="46"/>
      <c r="D8" s="46"/>
      <c r="E8" s="46"/>
      <c r="F8" s="111"/>
      <c r="G8" s="111"/>
      <c r="H8" s="112"/>
      <c r="I8" s="112"/>
    </row>
    <row r="9" spans="1:9" x14ac:dyDescent="0.15">
      <c r="A9" s="45" t="s">
        <v>0</v>
      </c>
      <c r="B9" s="46" t="s">
        <v>71</v>
      </c>
      <c r="C9" s="46"/>
      <c r="D9" s="46"/>
      <c r="E9" s="46"/>
      <c r="F9" s="111"/>
      <c r="G9" s="111"/>
      <c r="H9" s="112"/>
      <c r="I9" s="112"/>
    </row>
    <row r="10" spans="1:9" x14ac:dyDescent="0.15">
      <c r="A10" s="45" t="s">
        <v>13</v>
      </c>
      <c r="B10" s="161">
        <v>42421</v>
      </c>
      <c r="C10" s="161"/>
      <c r="D10" s="47"/>
      <c r="E10" s="47"/>
      <c r="F10" s="48"/>
      <c r="G10" s="111"/>
      <c r="H10" s="112"/>
      <c r="I10" s="112"/>
    </row>
    <row r="11" spans="1:9" x14ac:dyDescent="0.15">
      <c r="A11" s="45" t="s">
        <v>33</v>
      </c>
      <c r="B11" s="46" t="s">
        <v>44</v>
      </c>
      <c r="C11" s="47"/>
      <c r="D11" s="112"/>
      <c r="E11" s="112"/>
      <c r="F11" s="112"/>
      <c r="G11" s="112"/>
      <c r="H11" s="112"/>
      <c r="I11" s="112"/>
    </row>
    <row r="12" spans="1:9" x14ac:dyDescent="0.15">
      <c r="A12" s="45" t="s">
        <v>16</v>
      </c>
      <c r="B12" s="111" t="s">
        <v>41</v>
      </c>
      <c r="C12" s="112"/>
      <c r="D12" s="112"/>
      <c r="E12" s="112"/>
      <c r="F12" s="112"/>
      <c r="G12" s="112"/>
      <c r="H12" s="112"/>
      <c r="I12" s="44"/>
    </row>
    <row r="13" spans="1:9" x14ac:dyDescent="0.15">
      <c r="A13" s="111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11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111" t="s">
        <v>14</v>
      </c>
      <c r="B15" s="59">
        <v>1</v>
      </c>
      <c r="C15" s="60"/>
      <c r="D15" s="61">
        <v>1</v>
      </c>
      <c r="E15" s="60"/>
      <c r="F15" s="61">
        <v>64.44</v>
      </c>
      <c r="G15" s="60"/>
      <c r="H15" s="57" t="s">
        <v>19</v>
      </c>
      <c r="I15" s="58" t="s">
        <v>26</v>
      </c>
    </row>
    <row r="16" spans="1:9" x14ac:dyDescent="0.15">
      <c r="A16" s="111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41</v>
      </c>
    </row>
    <row r="17" spans="1:9" x14ac:dyDescent="0.15">
      <c r="A17" s="77" t="s">
        <v>54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64.44</v>
      </c>
      <c r="G17" s="72">
        <f>F17/F$15*1000*F$14</f>
        <v>500</v>
      </c>
      <c r="H17" s="67">
        <f>LARGE((C17,E17,G17),1)</f>
        <v>500</v>
      </c>
      <c r="I17" s="66">
        <v>1</v>
      </c>
    </row>
    <row r="18" spans="1:9" x14ac:dyDescent="0.15">
      <c r="A18" s="77" t="s">
        <v>59</v>
      </c>
      <c r="B18" s="70">
        <v>0</v>
      </c>
      <c r="C18" s="72">
        <f t="shared" ref="C18:C57" si="0">B18/B$15*1000*B$14</f>
        <v>0</v>
      </c>
      <c r="D18" s="71">
        <v>0</v>
      </c>
      <c r="E18" s="72">
        <f t="shared" ref="E18:E57" si="1">D18/D$15*1000*D$14</f>
        <v>0</v>
      </c>
      <c r="F18" s="71">
        <v>60.81</v>
      </c>
      <c r="G18" s="72">
        <f t="shared" ref="G18:G57" si="2">F18/F$15*1000*F$14</f>
        <v>471.83426443202978</v>
      </c>
      <c r="H18" s="67">
        <f>LARGE((C18,E18,G18),1)</f>
        <v>471.83426443202978</v>
      </c>
      <c r="I18" s="66">
        <v>2</v>
      </c>
    </row>
    <row r="19" spans="1:9" x14ac:dyDescent="0.15">
      <c r="A19" s="77" t="s">
        <v>82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58.8</v>
      </c>
      <c r="G19" s="72">
        <f t="shared" si="2"/>
        <v>456.23836126629425</v>
      </c>
      <c r="H19" s="67">
        <f>LARGE((C19,E19,G19),1)</f>
        <v>456.23836126629425</v>
      </c>
      <c r="I19" s="66">
        <v>3</v>
      </c>
    </row>
    <row r="20" spans="1:9" x14ac:dyDescent="0.15">
      <c r="A20" s="77" t="s">
        <v>86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58.05</v>
      </c>
      <c r="G20" s="72">
        <f t="shared" si="2"/>
        <v>450.4189944134078</v>
      </c>
      <c r="H20" s="67">
        <f>LARGE((C20,E20,G20),1)</f>
        <v>450.4189944134078</v>
      </c>
      <c r="I20" s="66">
        <v>4</v>
      </c>
    </row>
    <row r="21" spans="1:9" x14ac:dyDescent="0.15">
      <c r="A21" s="77" t="s">
        <v>57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57.74</v>
      </c>
      <c r="G21" s="72">
        <f t="shared" si="2"/>
        <v>448.01365611421477</v>
      </c>
      <c r="H21" s="67">
        <f>LARGE((C21,E21,G21),1)</f>
        <v>448.01365611421477</v>
      </c>
      <c r="I21" s="66">
        <v>5</v>
      </c>
    </row>
    <row r="22" spans="1:9" x14ac:dyDescent="0.15">
      <c r="A22" s="77" t="s">
        <v>55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57.6</v>
      </c>
      <c r="G22" s="72">
        <f t="shared" si="2"/>
        <v>446.92737430167602</v>
      </c>
      <c r="H22" s="67">
        <f>LARGE((C22,E22,G22),1)</f>
        <v>446.92737430167602</v>
      </c>
      <c r="I22" s="66">
        <v>6</v>
      </c>
    </row>
    <row r="23" spans="1:9" x14ac:dyDescent="0.15">
      <c r="A23" s="77" t="s">
        <v>58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56.68</v>
      </c>
      <c r="G23" s="72">
        <f t="shared" si="2"/>
        <v>439.78895096213535</v>
      </c>
      <c r="H23" s="67">
        <f>LARGE((C23,E23,G23),1)</f>
        <v>439.78895096213535</v>
      </c>
      <c r="I23" s="66">
        <v>7</v>
      </c>
    </row>
    <row r="24" spans="1:9" x14ac:dyDescent="0.15">
      <c r="A24" s="77" t="s">
        <v>79</v>
      </c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56.34</v>
      </c>
      <c r="G24" s="72">
        <f t="shared" si="2"/>
        <v>437.15083798882688</v>
      </c>
      <c r="H24" s="67">
        <f>LARGE((C24,E24,G24),1)</f>
        <v>437.15083798882688</v>
      </c>
      <c r="I24" s="66">
        <v>8</v>
      </c>
    </row>
    <row r="25" spans="1:9" x14ac:dyDescent="0.15">
      <c r="A25" s="77" t="s">
        <v>56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54.28</v>
      </c>
      <c r="G25" s="72">
        <f t="shared" si="2"/>
        <v>421.16697703289884</v>
      </c>
      <c r="H25" s="67">
        <f>LARGE((C25,E25,G25),1)</f>
        <v>421.16697703289884</v>
      </c>
      <c r="I25" s="66">
        <v>9</v>
      </c>
    </row>
    <row r="26" spans="1:9" x14ac:dyDescent="0.15">
      <c r="A26" s="77" t="s">
        <v>133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52.59</v>
      </c>
      <c r="G26" s="72">
        <f t="shared" si="2"/>
        <v>408.05400372439482</v>
      </c>
      <c r="H26" s="67">
        <f>LARGE((C26,E26,G26),1)</f>
        <v>408.05400372439482</v>
      </c>
      <c r="I26" s="66">
        <v>10</v>
      </c>
    </row>
    <row r="27" spans="1:9" x14ac:dyDescent="0.15">
      <c r="A27" s="77" t="s">
        <v>61</v>
      </c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51.61</v>
      </c>
      <c r="G27" s="72">
        <f t="shared" si="2"/>
        <v>400.45003103662327</v>
      </c>
      <c r="H27" s="67">
        <f>LARGE((C27,E27,G27),1)</f>
        <v>400.45003103662327</v>
      </c>
      <c r="I27" s="66">
        <v>11</v>
      </c>
    </row>
    <row r="28" spans="1:9" x14ac:dyDescent="0.15">
      <c r="A28" s="77" t="s">
        <v>81</v>
      </c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47.02</v>
      </c>
      <c r="G28" s="72">
        <f t="shared" si="2"/>
        <v>364.83550589695847</v>
      </c>
      <c r="H28" s="67">
        <f>LARGE((C28,E28,G28),1)</f>
        <v>364.83550589695847</v>
      </c>
      <c r="I28" s="66">
        <v>12</v>
      </c>
    </row>
    <row r="29" spans="1:9" x14ac:dyDescent="0.15">
      <c r="A29" s="77" t="s">
        <v>83</v>
      </c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45.9</v>
      </c>
      <c r="G29" s="72">
        <f t="shared" si="2"/>
        <v>356.14525139664806</v>
      </c>
      <c r="H29" s="67">
        <f>LARGE((C29,E29,G29),1)</f>
        <v>356.14525139664806</v>
      </c>
      <c r="I29" s="66">
        <v>13</v>
      </c>
    </row>
    <row r="30" spans="1:9" x14ac:dyDescent="0.15">
      <c r="A30" s="77" t="s">
        <v>62</v>
      </c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45.8</v>
      </c>
      <c r="G30" s="72">
        <f t="shared" si="2"/>
        <v>355.36933581626317</v>
      </c>
      <c r="H30" s="67">
        <f>LARGE((C30,E30,G30),1)</f>
        <v>355.36933581626317</v>
      </c>
      <c r="I30" s="66">
        <v>14</v>
      </c>
    </row>
    <row r="31" spans="1:9" x14ac:dyDescent="0.15">
      <c r="A31" s="77" t="s">
        <v>134</v>
      </c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45.5</v>
      </c>
      <c r="G31" s="72">
        <f t="shared" si="2"/>
        <v>353.04158907510862</v>
      </c>
      <c r="H31" s="67">
        <f>LARGE((C31,E31,G31),1)</f>
        <v>353.04158907510862</v>
      </c>
      <c r="I31" s="66">
        <v>15</v>
      </c>
    </row>
    <row r="32" spans="1:9" x14ac:dyDescent="0.15">
      <c r="A32" s="77" t="s">
        <v>84</v>
      </c>
      <c r="B32" s="70">
        <v>0</v>
      </c>
      <c r="C32" s="72">
        <f t="shared" si="0"/>
        <v>0</v>
      </c>
      <c r="D32" s="71">
        <v>0</v>
      </c>
      <c r="E32" s="72">
        <f t="shared" si="1"/>
        <v>0</v>
      </c>
      <c r="F32" s="71">
        <v>43.89</v>
      </c>
      <c r="G32" s="72">
        <f t="shared" si="2"/>
        <v>340.54934823091247</v>
      </c>
      <c r="H32" s="67">
        <f>LARGE((C32,E32,G32),1)</f>
        <v>340.54934823091247</v>
      </c>
      <c r="I32" s="66">
        <v>16</v>
      </c>
    </row>
    <row r="33" spans="1:9" x14ac:dyDescent="0.15">
      <c r="A33" s="77" t="s">
        <v>85</v>
      </c>
      <c r="B33" s="70">
        <v>0</v>
      </c>
      <c r="C33" s="72">
        <f t="shared" si="0"/>
        <v>0</v>
      </c>
      <c r="D33" s="71">
        <v>0</v>
      </c>
      <c r="E33" s="72">
        <f t="shared" si="1"/>
        <v>0</v>
      </c>
      <c r="F33" s="71">
        <v>42.46</v>
      </c>
      <c r="G33" s="72">
        <f t="shared" si="2"/>
        <v>329.45375543140909</v>
      </c>
      <c r="H33" s="67">
        <f>LARGE((C33,E33,G33),1)</f>
        <v>329.45375543140909</v>
      </c>
      <c r="I33" s="66">
        <v>17</v>
      </c>
    </row>
    <row r="34" spans="1:9" x14ac:dyDescent="0.15">
      <c r="A34" s="77" t="s">
        <v>93</v>
      </c>
      <c r="B34" s="70">
        <v>0</v>
      </c>
      <c r="C34" s="72">
        <f t="shared" si="0"/>
        <v>0</v>
      </c>
      <c r="D34" s="71">
        <v>0</v>
      </c>
      <c r="E34" s="72">
        <f t="shared" si="1"/>
        <v>0</v>
      </c>
      <c r="F34" s="71">
        <v>39.85</v>
      </c>
      <c r="G34" s="72">
        <f t="shared" si="2"/>
        <v>309.20235878336439</v>
      </c>
      <c r="H34" s="67">
        <f>LARGE((C34,E34,G34),1)</f>
        <v>309.20235878336439</v>
      </c>
      <c r="I34" s="66">
        <v>18</v>
      </c>
    </row>
    <row r="35" spans="1:9" x14ac:dyDescent="0.15">
      <c r="A35" s="77" t="s">
        <v>94</v>
      </c>
      <c r="B35" s="70">
        <v>0</v>
      </c>
      <c r="C35" s="72">
        <f t="shared" si="0"/>
        <v>0</v>
      </c>
      <c r="D35" s="71">
        <v>0</v>
      </c>
      <c r="E35" s="72">
        <f t="shared" si="1"/>
        <v>0</v>
      </c>
      <c r="F35" s="71">
        <v>36</v>
      </c>
      <c r="G35" s="72">
        <f t="shared" si="2"/>
        <v>279.32960893854749</v>
      </c>
      <c r="H35" s="67">
        <f>LARGE((C35,E35,G35),1)</f>
        <v>279.32960893854749</v>
      </c>
      <c r="I35" s="66">
        <v>19</v>
      </c>
    </row>
    <row r="36" spans="1:9" x14ac:dyDescent="0.15">
      <c r="A36" s="77" t="s">
        <v>97</v>
      </c>
      <c r="B36" s="70">
        <v>0</v>
      </c>
      <c r="C36" s="72">
        <f t="shared" si="0"/>
        <v>0</v>
      </c>
      <c r="D36" s="71">
        <v>0</v>
      </c>
      <c r="E36" s="72">
        <f t="shared" si="1"/>
        <v>0</v>
      </c>
      <c r="F36" s="71">
        <v>32.979999999999997</v>
      </c>
      <c r="G36" s="72">
        <f t="shared" si="2"/>
        <v>255.89695841092487</v>
      </c>
      <c r="H36" s="67">
        <f>LARGE((C36,E36,G36),1)</f>
        <v>255.89695841092487</v>
      </c>
      <c r="I36" s="66">
        <v>20</v>
      </c>
    </row>
    <row r="37" spans="1:9" x14ac:dyDescent="0.15">
      <c r="A37" s="77" t="s">
        <v>135</v>
      </c>
      <c r="B37" s="70">
        <v>0</v>
      </c>
      <c r="C37" s="72">
        <f t="shared" si="0"/>
        <v>0</v>
      </c>
      <c r="D37" s="71">
        <v>0</v>
      </c>
      <c r="E37" s="72">
        <f t="shared" si="1"/>
        <v>0</v>
      </c>
      <c r="F37" s="71">
        <v>31.79</v>
      </c>
      <c r="G37" s="72">
        <f t="shared" si="2"/>
        <v>246.66356300434515</v>
      </c>
      <c r="H37" s="67">
        <f>LARGE((C37,E37,G37),1)</f>
        <v>246.66356300434515</v>
      </c>
      <c r="I37" s="66">
        <v>21</v>
      </c>
    </row>
    <row r="38" spans="1:9" x14ac:dyDescent="0.15">
      <c r="A38" s="77" t="s">
        <v>96</v>
      </c>
      <c r="B38" s="70">
        <v>0</v>
      </c>
      <c r="C38" s="72">
        <f t="shared" si="0"/>
        <v>0</v>
      </c>
      <c r="D38" s="71">
        <v>0</v>
      </c>
      <c r="E38" s="72">
        <f t="shared" si="1"/>
        <v>0</v>
      </c>
      <c r="F38" s="71">
        <v>30.85</v>
      </c>
      <c r="G38" s="72">
        <f t="shared" si="2"/>
        <v>239.36995654872754</v>
      </c>
      <c r="H38" s="67">
        <f>LARGE((C38,E38,G38),1)</f>
        <v>239.36995654872754</v>
      </c>
      <c r="I38" s="66">
        <v>22</v>
      </c>
    </row>
    <row r="39" spans="1:9" x14ac:dyDescent="0.15">
      <c r="A39" s="77" t="s">
        <v>108</v>
      </c>
      <c r="B39" s="70">
        <v>0</v>
      </c>
      <c r="C39" s="72">
        <f t="shared" si="0"/>
        <v>0</v>
      </c>
      <c r="D39" s="71">
        <v>0</v>
      </c>
      <c r="E39" s="72">
        <f t="shared" si="1"/>
        <v>0</v>
      </c>
      <c r="F39" s="71">
        <v>30.78</v>
      </c>
      <c r="G39" s="72">
        <f t="shared" si="2"/>
        <v>238.82681564245812</v>
      </c>
      <c r="H39" s="67">
        <f>LARGE((C39,E39,G39),1)</f>
        <v>238.82681564245812</v>
      </c>
      <c r="I39" s="66">
        <v>23</v>
      </c>
    </row>
    <row r="40" spans="1:9" x14ac:dyDescent="0.15">
      <c r="A40" s="77" t="s">
        <v>100</v>
      </c>
      <c r="B40" s="70">
        <v>0</v>
      </c>
      <c r="C40" s="72">
        <f t="shared" si="0"/>
        <v>0</v>
      </c>
      <c r="D40" s="71">
        <v>0</v>
      </c>
      <c r="E40" s="72">
        <f t="shared" si="1"/>
        <v>0</v>
      </c>
      <c r="F40" s="71">
        <v>30.13</v>
      </c>
      <c r="G40" s="72">
        <f t="shared" si="2"/>
        <v>233.78336436995656</v>
      </c>
      <c r="H40" s="67">
        <f>LARGE((C40,E40,G40),1)</f>
        <v>233.78336436995656</v>
      </c>
      <c r="I40" s="66">
        <v>24</v>
      </c>
    </row>
    <row r="41" spans="1:9" x14ac:dyDescent="0.15">
      <c r="A41" s="77" t="s">
        <v>136</v>
      </c>
      <c r="B41" s="70">
        <v>0</v>
      </c>
      <c r="C41" s="72">
        <f t="shared" si="0"/>
        <v>0</v>
      </c>
      <c r="D41" s="71">
        <v>0</v>
      </c>
      <c r="E41" s="72">
        <f t="shared" si="1"/>
        <v>0</v>
      </c>
      <c r="F41" s="71">
        <v>29.36</v>
      </c>
      <c r="G41" s="72">
        <f t="shared" si="2"/>
        <v>227.80881440099319</v>
      </c>
      <c r="H41" s="67">
        <f>LARGE((C41,E41,G41),1)</f>
        <v>227.80881440099319</v>
      </c>
      <c r="I41" s="66">
        <v>25</v>
      </c>
    </row>
    <row r="42" spans="1:9" x14ac:dyDescent="0.15">
      <c r="A42" s="77" t="s">
        <v>95</v>
      </c>
      <c r="B42" s="70">
        <v>0</v>
      </c>
      <c r="C42" s="72">
        <f t="shared" si="0"/>
        <v>0</v>
      </c>
      <c r="D42" s="71">
        <v>0</v>
      </c>
      <c r="E42" s="72">
        <f t="shared" si="1"/>
        <v>0</v>
      </c>
      <c r="F42" s="71">
        <v>26.81</v>
      </c>
      <c r="G42" s="72">
        <f t="shared" si="2"/>
        <v>208.0229671011794</v>
      </c>
      <c r="H42" s="67">
        <f>LARGE((C42,E42,G42),1)</f>
        <v>208.0229671011794</v>
      </c>
      <c r="I42" s="66">
        <v>26</v>
      </c>
    </row>
    <row r="43" spans="1:9" x14ac:dyDescent="0.15">
      <c r="A43" s="77" t="s">
        <v>106</v>
      </c>
      <c r="B43" s="70">
        <v>0</v>
      </c>
      <c r="C43" s="72">
        <f t="shared" si="0"/>
        <v>0</v>
      </c>
      <c r="D43" s="71">
        <v>0</v>
      </c>
      <c r="E43" s="72">
        <f t="shared" si="1"/>
        <v>0</v>
      </c>
      <c r="F43" s="71">
        <v>26.78</v>
      </c>
      <c r="G43" s="72">
        <f t="shared" si="2"/>
        <v>207.79019242706394</v>
      </c>
      <c r="H43" s="67">
        <f>LARGE((C43,E43,G43),1)</f>
        <v>207.79019242706394</v>
      </c>
      <c r="I43" s="66">
        <v>27</v>
      </c>
    </row>
    <row r="44" spans="1:9" x14ac:dyDescent="0.15">
      <c r="A44" s="77" t="s">
        <v>137</v>
      </c>
      <c r="B44" s="70">
        <v>0</v>
      </c>
      <c r="C44" s="72">
        <f t="shared" si="0"/>
        <v>0</v>
      </c>
      <c r="D44" s="71">
        <v>0</v>
      </c>
      <c r="E44" s="72">
        <f t="shared" si="1"/>
        <v>0</v>
      </c>
      <c r="F44" s="71">
        <v>24.97</v>
      </c>
      <c r="G44" s="72">
        <f t="shared" si="2"/>
        <v>193.74612042209807</v>
      </c>
      <c r="H44" s="67">
        <f>LARGE((C44,E44,G44),1)</f>
        <v>193.74612042209807</v>
      </c>
      <c r="I44" s="66">
        <v>28</v>
      </c>
    </row>
    <row r="45" spans="1:9" x14ac:dyDescent="0.15">
      <c r="A45" s="77" t="s">
        <v>88</v>
      </c>
      <c r="B45" s="70">
        <v>0</v>
      </c>
      <c r="C45" s="72">
        <f t="shared" si="0"/>
        <v>0</v>
      </c>
      <c r="D45" s="71">
        <v>0</v>
      </c>
      <c r="E45" s="72">
        <f t="shared" si="1"/>
        <v>0</v>
      </c>
      <c r="F45" s="71">
        <v>23.4</v>
      </c>
      <c r="G45" s="72">
        <f t="shared" si="2"/>
        <v>181.56424581005587</v>
      </c>
      <c r="H45" s="67">
        <f>LARGE((C45,E45,G45),1)</f>
        <v>181.56424581005587</v>
      </c>
      <c r="I45" s="66">
        <v>29</v>
      </c>
    </row>
    <row r="46" spans="1:9" x14ac:dyDescent="0.15">
      <c r="A46" s="77" t="s">
        <v>140</v>
      </c>
      <c r="B46" s="70">
        <v>0</v>
      </c>
      <c r="C46" s="72">
        <f t="shared" si="0"/>
        <v>0</v>
      </c>
      <c r="D46" s="71">
        <v>0</v>
      </c>
      <c r="E46" s="72">
        <f t="shared" si="1"/>
        <v>0</v>
      </c>
      <c r="F46" s="71">
        <v>20.399999999999999</v>
      </c>
      <c r="G46" s="72">
        <f t="shared" si="2"/>
        <v>158.28677839851025</v>
      </c>
      <c r="H46" s="67">
        <f>LARGE((C46,E46,G46),1)</f>
        <v>158.28677839851025</v>
      </c>
      <c r="I46" s="66">
        <v>30</v>
      </c>
    </row>
    <row r="47" spans="1:9" x14ac:dyDescent="0.15">
      <c r="A47" s="77" t="s">
        <v>141</v>
      </c>
      <c r="B47" s="70">
        <v>0</v>
      </c>
      <c r="C47" s="72">
        <f t="shared" si="0"/>
        <v>0</v>
      </c>
      <c r="D47" s="71">
        <v>0</v>
      </c>
      <c r="E47" s="72">
        <f t="shared" si="1"/>
        <v>0</v>
      </c>
      <c r="F47" s="71">
        <v>20.12</v>
      </c>
      <c r="G47" s="72">
        <f t="shared" si="2"/>
        <v>156.11421477343265</v>
      </c>
      <c r="H47" s="67">
        <f>LARGE((C47,E47,G47),1)</f>
        <v>156.11421477343265</v>
      </c>
      <c r="I47" s="66">
        <v>31</v>
      </c>
    </row>
    <row r="48" spans="1:9" x14ac:dyDescent="0.15">
      <c r="A48" s="77" t="s">
        <v>107</v>
      </c>
      <c r="B48" s="70">
        <v>0</v>
      </c>
      <c r="C48" s="72">
        <f t="shared" si="0"/>
        <v>0</v>
      </c>
      <c r="D48" s="71">
        <v>0</v>
      </c>
      <c r="E48" s="72">
        <f t="shared" si="1"/>
        <v>0</v>
      </c>
      <c r="F48" s="71">
        <v>19.12</v>
      </c>
      <c r="G48" s="72">
        <f t="shared" si="2"/>
        <v>148.35505896958412</v>
      </c>
      <c r="H48" s="67">
        <f>LARGE((C48,E48,G48),1)</f>
        <v>148.35505896958412</v>
      </c>
      <c r="I48" s="66">
        <v>32</v>
      </c>
    </row>
    <row r="49" spans="1:9" x14ac:dyDescent="0.15">
      <c r="A49" s="77" t="s">
        <v>142</v>
      </c>
      <c r="B49" s="70">
        <v>0</v>
      </c>
      <c r="C49" s="72">
        <f t="shared" si="0"/>
        <v>0</v>
      </c>
      <c r="D49" s="71">
        <v>0</v>
      </c>
      <c r="E49" s="72">
        <f t="shared" si="1"/>
        <v>0</v>
      </c>
      <c r="F49" s="71">
        <v>18.309999999999999</v>
      </c>
      <c r="G49" s="72">
        <f t="shared" si="2"/>
        <v>142.07014276846678</v>
      </c>
      <c r="H49" s="67">
        <f>LARGE((C49,E49,G49),1)</f>
        <v>142.07014276846678</v>
      </c>
      <c r="I49" s="66">
        <v>33</v>
      </c>
    </row>
    <row r="50" spans="1:9" x14ac:dyDescent="0.15">
      <c r="A50" s="77" t="s">
        <v>98</v>
      </c>
      <c r="B50" s="70">
        <v>0</v>
      </c>
      <c r="C50" s="72">
        <f t="shared" si="0"/>
        <v>0</v>
      </c>
      <c r="D50" s="71">
        <v>0</v>
      </c>
      <c r="E50" s="72">
        <f t="shared" si="1"/>
        <v>0</v>
      </c>
      <c r="F50" s="71">
        <v>18.059999999999999</v>
      </c>
      <c r="G50" s="72">
        <f t="shared" si="2"/>
        <v>140.13035381750467</v>
      </c>
      <c r="H50" s="67">
        <f>LARGE((C50,E50,G50),1)</f>
        <v>140.13035381750467</v>
      </c>
      <c r="I50" s="66">
        <v>34</v>
      </c>
    </row>
    <row r="51" spans="1:9" x14ac:dyDescent="0.15">
      <c r="A51" s="77" t="s">
        <v>109</v>
      </c>
      <c r="B51" s="70">
        <v>0</v>
      </c>
      <c r="C51" s="72">
        <f t="shared" si="0"/>
        <v>0</v>
      </c>
      <c r="D51" s="71">
        <v>0</v>
      </c>
      <c r="E51" s="72">
        <f t="shared" si="1"/>
        <v>0</v>
      </c>
      <c r="F51" s="71">
        <v>17.98</v>
      </c>
      <c r="G51" s="72">
        <f t="shared" si="2"/>
        <v>139.50962135319679</v>
      </c>
      <c r="H51" s="67">
        <f>LARGE((C51,E51,G51),1)</f>
        <v>139.50962135319679</v>
      </c>
      <c r="I51" s="66">
        <v>35</v>
      </c>
    </row>
    <row r="52" spans="1:9" x14ac:dyDescent="0.15">
      <c r="A52" s="77" t="s">
        <v>104</v>
      </c>
      <c r="B52" s="70">
        <v>0</v>
      </c>
      <c r="C52" s="72">
        <f t="shared" si="0"/>
        <v>0</v>
      </c>
      <c r="D52" s="71">
        <v>0</v>
      </c>
      <c r="E52" s="72">
        <f t="shared" si="1"/>
        <v>0</v>
      </c>
      <c r="F52" s="71">
        <v>16.59</v>
      </c>
      <c r="G52" s="72">
        <f t="shared" si="2"/>
        <v>128.72439478584729</v>
      </c>
      <c r="H52" s="67">
        <f>LARGE((C52,E52,G52),1)</f>
        <v>128.72439478584729</v>
      </c>
      <c r="I52" s="66">
        <v>36</v>
      </c>
    </row>
    <row r="53" spans="1:9" x14ac:dyDescent="0.15">
      <c r="A53" s="77" t="s">
        <v>143</v>
      </c>
      <c r="B53" s="70">
        <v>0</v>
      </c>
      <c r="C53" s="72">
        <f t="shared" si="0"/>
        <v>0</v>
      </c>
      <c r="D53" s="71">
        <v>0</v>
      </c>
      <c r="E53" s="72">
        <f t="shared" si="1"/>
        <v>0</v>
      </c>
      <c r="F53" s="71">
        <v>15.89</v>
      </c>
      <c r="G53" s="72">
        <f t="shared" si="2"/>
        <v>123.29298572315334</v>
      </c>
      <c r="H53" s="67">
        <f>LARGE((C53,E53,G53),1)</f>
        <v>123.29298572315334</v>
      </c>
      <c r="I53" s="66">
        <v>37</v>
      </c>
    </row>
    <row r="54" spans="1:9" x14ac:dyDescent="0.15">
      <c r="A54" s="77" t="s">
        <v>102</v>
      </c>
      <c r="B54" s="70">
        <v>0</v>
      </c>
      <c r="C54" s="72">
        <f t="shared" si="0"/>
        <v>0</v>
      </c>
      <c r="D54" s="71">
        <v>0</v>
      </c>
      <c r="E54" s="72">
        <f t="shared" si="1"/>
        <v>0</v>
      </c>
      <c r="F54" s="71">
        <v>15.57</v>
      </c>
      <c r="G54" s="72">
        <f t="shared" si="2"/>
        <v>120.8100558659218</v>
      </c>
      <c r="H54" s="67">
        <f>LARGE((C54,E54,G54),1)</f>
        <v>120.8100558659218</v>
      </c>
      <c r="I54" s="66">
        <v>38</v>
      </c>
    </row>
    <row r="55" spans="1:9" x14ac:dyDescent="0.15">
      <c r="A55" s="77" t="s">
        <v>103</v>
      </c>
      <c r="B55" s="70">
        <v>0</v>
      </c>
      <c r="C55" s="72">
        <f t="shared" si="0"/>
        <v>0</v>
      </c>
      <c r="D55" s="71">
        <v>0</v>
      </c>
      <c r="E55" s="72">
        <f t="shared" si="1"/>
        <v>0</v>
      </c>
      <c r="F55" s="71">
        <v>12.86</v>
      </c>
      <c r="G55" s="72">
        <f t="shared" si="2"/>
        <v>99.782743637492246</v>
      </c>
      <c r="H55" s="67">
        <f>LARGE((C55,E55,G55),1)</f>
        <v>99.782743637492246</v>
      </c>
      <c r="I55" s="66">
        <v>39</v>
      </c>
    </row>
    <row r="56" spans="1:9" x14ac:dyDescent="0.15">
      <c r="A56" s="77" t="s">
        <v>91</v>
      </c>
      <c r="B56" s="70">
        <v>0</v>
      </c>
      <c r="C56" s="72">
        <f t="shared" si="0"/>
        <v>0</v>
      </c>
      <c r="D56" s="71">
        <v>0</v>
      </c>
      <c r="E56" s="72">
        <f t="shared" si="1"/>
        <v>0</v>
      </c>
      <c r="F56" s="71">
        <v>12.3</v>
      </c>
      <c r="G56" s="72">
        <f t="shared" si="2"/>
        <v>95.437616387337073</v>
      </c>
      <c r="H56" s="67">
        <f>LARGE((C56,E56,G56),1)</f>
        <v>95.437616387337073</v>
      </c>
      <c r="I56" s="66">
        <v>40</v>
      </c>
    </row>
    <row r="57" spans="1:9" x14ac:dyDescent="0.15">
      <c r="A57" s="77" t="s">
        <v>105</v>
      </c>
      <c r="B57" s="87">
        <v>0</v>
      </c>
      <c r="C57" s="88">
        <f t="shared" si="0"/>
        <v>0</v>
      </c>
      <c r="D57" s="89">
        <v>0</v>
      </c>
      <c r="E57" s="88">
        <f t="shared" si="1"/>
        <v>0</v>
      </c>
      <c r="F57" s="89">
        <v>7.37</v>
      </c>
      <c r="G57" s="88">
        <f t="shared" si="2"/>
        <v>57.18497827436375</v>
      </c>
      <c r="H57" s="90">
        <f>LARGE((C57,E57,G57),1)</f>
        <v>57.18497827436375</v>
      </c>
      <c r="I57" s="66">
        <v>41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BD25-36EB-4FD5-A0F5-1EB3640E9DD5}">
  <dimension ref="A1:I54"/>
  <sheetViews>
    <sheetView topLeftCell="A3" workbookViewId="0">
      <selection activeCell="A22" sqref="A22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112"/>
      <c r="C1" s="112"/>
      <c r="D1" s="112"/>
      <c r="E1" s="112"/>
      <c r="F1" s="112"/>
      <c r="G1" s="112"/>
      <c r="H1" s="112"/>
      <c r="I1" s="112"/>
    </row>
    <row r="2" spans="1:9" x14ac:dyDescent="0.15">
      <c r="A2" s="158"/>
      <c r="B2" s="160" t="s">
        <v>39</v>
      </c>
      <c r="C2" s="160"/>
      <c r="D2" s="160"/>
      <c r="E2" s="160"/>
      <c r="F2" s="160"/>
      <c r="G2" s="112"/>
      <c r="H2" s="112"/>
      <c r="I2" s="112"/>
    </row>
    <row r="3" spans="1:9" x14ac:dyDescent="0.15">
      <c r="A3" s="158"/>
      <c r="B3" s="112"/>
      <c r="C3" s="112"/>
      <c r="D3" s="112"/>
      <c r="E3" s="112"/>
      <c r="F3" s="112"/>
      <c r="G3" s="112"/>
      <c r="H3" s="112"/>
      <c r="I3" s="112"/>
    </row>
    <row r="4" spans="1:9" x14ac:dyDescent="0.15">
      <c r="A4" s="158"/>
      <c r="B4" s="160" t="s">
        <v>34</v>
      </c>
      <c r="C4" s="160"/>
      <c r="D4" s="160"/>
      <c r="E4" s="160"/>
      <c r="F4" s="160"/>
      <c r="G4" s="112"/>
      <c r="H4" s="112"/>
      <c r="I4" s="112"/>
    </row>
    <row r="5" spans="1:9" x14ac:dyDescent="0.15">
      <c r="A5" s="158"/>
      <c r="B5" s="112"/>
      <c r="C5" s="112"/>
      <c r="D5" s="112"/>
      <c r="E5" s="112"/>
      <c r="F5" s="112"/>
      <c r="G5" s="112"/>
      <c r="H5" s="112"/>
      <c r="I5" s="112"/>
    </row>
    <row r="6" spans="1:9" x14ac:dyDescent="0.15">
      <c r="A6" s="158"/>
      <c r="B6" s="159"/>
      <c r="C6" s="159"/>
      <c r="D6" s="112"/>
      <c r="E6" s="112"/>
      <c r="F6" s="112"/>
      <c r="G6" s="112"/>
      <c r="H6" s="112"/>
      <c r="I6" s="112"/>
    </row>
    <row r="7" spans="1:9" x14ac:dyDescent="0.15">
      <c r="A7" s="158"/>
      <c r="B7" s="112"/>
      <c r="C7" s="112"/>
      <c r="D7" s="112"/>
      <c r="E7" s="112"/>
      <c r="F7" s="112"/>
      <c r="G7" s="112"/>
      <c r="H7" s="112"/>
      <c r="I7" s="112"/>
    </row>
    <row r="8" spans="1:9" x14ac:dyDescent="0.15">
      <c r="A8" s="45" t="s">
        <v>11</v>
      </c>
      <c r="B8" s="46" t="s">
        <v>129</v>
      </c>
      <c r="C8" s="46"/>
      <c r="D8" s="46"/>
      <c r="E8" s="46"/>
      <c r="F8" s="111"/>
      <c r="G8" s="111"/>
      <c r="H8" s="112"/>
      <c r="I8" s="112"/>
    </row>
    <row r="9" spans="1:9" x14ac:dyDescent="0.15">
      <c r="A9" s="45" t="s">
        <v>0</v>
      </c>
      <c r="B9" s="46" t="s">
        <v>71</v>
      </c>
      <c r="C9" s="46"/>
      <c r="D9" s="46"/>
      <c r="E9" s="46"/>
      <c r="F9" s="111"/>
      <c r="G9" s="111"/>
      <c r="H9" s="112"/>
      <c r="I9" s="112"/>
    </row>
    <row r="10" spans="1:9" x14ac:dyDescent="0.15">
      <c r="A10" s="45" t="s">
        <v>13</v>
      </c>
      <c r="B10" s="161">
        <v>42422</v>
      </c>
      <c r="C10" s="161"/>
      <c r="D10" s="47"/>
      <c r="E10" s="47"/>
      <c r="F10" s="48"/>
      <c r="G10" s="111"/>
      <c r="H10" s="112"/>
      <c r="I10" s="112"/>
    </row>
    <row r="11" spans="1:9" x14ac:dyDescent="0.15">
      <c r="A11" s="45" t="s">
        <v>33</v>
      </c>
      <c r="B11" s="46" t="s">
        <v>44</v>
      </c>
      <c r="C11" s="47"/>
      <c r="D11" s="112"/>
      <c r="E11" s="112"/>
      <c r="F11" s="112"/>
      <c r="G11" s="112"/>
      <c r="H11" s="112"/>
      <c r="I11" s="112"/>
    </row>
    <row r="12" spans="1:9" x14ac:dyDescent="0.15">
      <c r="A12" s="45" t="s">
        <v>16</v>
      </c>
      <c r="B12" s="111" t="s">
        <v>41</v>
      </c>
      <c r="C12" s="112"/>
      <c r="D12" s="112"/>
      <c r="E12" s="112"/>
      <c r="F12" s="112"/>
      <c r="G12" s="112"/>
      <c r="H12" s="112"/>
      <c r="I12" s="44"/>
    </row>
    <row r="13" spans="1:9" x14ac:dyDescent="0.15">
      <c r="A13" s="111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11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111" t="s">
        <v>14</v>
      </c>
      <c r="B15" s="59">
        <v>1</v>
      </c>
      <c r="C15" s="60"/>
      <c r="D15" s="61">
        <v>1</v>
      </c>
      <c r="E15" s="60"/>
      <c r="F15" s="61">
        <v>64.94</v>
      </c>
      <c r="G15" s="60"/>
      <c r="H15" s="57" t="s">
        <v>19</v>
      </c>
      <c r="I15" s="58" t="s">
        <v>26</v>
      </c>
    </row>
    <row r="16" spans="1:9" x14ac:dyDescent="0.15">
      <c r="A16" s="111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38</v>
      </c>
    </row>
    <row r="17" spans="1:9" x14ac:dyDescent="0.15">
      <c r="A17" s="77" t="s">
        <v>54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64.94</v>
      </c>
      <c r="G17" s="72">
        <f>F17/F$15*1000*F$14</f>
        <v>500</v>
      </c>
      <c r="H17" s="67">
        <f>LARGE((C17,E17,G17),1)</f>
        <v>500</v>
      </c>
      <c r="I17" s="66">
        <v>1</v>
      </c>
    </row>
    <row r="18" spans="1:9" x14ac:dyDescent="0.15">
      <c r="A18" s="77" t="s">
        <v>55</v>
      </c>
      <c r="B18" s="70">
        <v>0</v>
      </c>
      <c r="C18" s="72">
        <f t="shared" ref="C18:C24" si="0">B18/B$15*1000*B$14</f>
        <v>0</v>
      </c>
      <c r="D18" s="71">
        <v>0</v>
      </c>
      <c r="E18" s="72">
        <f t="shared" ref="E18:E24" si="1">D18/D$15*1000*D$14</f>
        <v>0</v>
      </c>
      <c r="F18" s="71">
        <v>60.15</v>
      </c>
      <c r="G18" s="72">
        <f t="shared" ref="G18:G24" si="2">F18/F$15*1000*F$14</f>
        <v>463.11980289498001</v>
      </c>
      <c r="H18" s="67">
        <f>LARGE((C18,E18,G18),1)</f>
        <v>463.11980289498001</v>
      </c>
      <c r="I18" s="66">
        <v>2</v>
      </c>
    </row>
    <row r="19" spans="1:9" x14ac:dyDescent="0.15">
      <c r="A19" s="77" t="s">
        <v>59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59.21</v>
      </c>
      <c r="G19" s="72">
        <f t="shared" si="2"/>
        <v>455.88235294117652</v>
      </c>
      <c r="H19" s="67">
        <f>LARGE((C19,E19,G19),1)</f>
        <v>455.88235294117652</v>
      </c>
      <c r="I19" s="66">
        <v>3</v>
      </c>
    </row>
    <row r="20" spans="1:9" x14ac:dyDescent="0.15">
      <c r="A20" s="77" t="s">
        <v>82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57.15</v>
      </c>
      <c r="G20" s="72">
        <f t="shared" si="2"/>
        <v>440.02155836156453</v>
      </c>
      <c r="H20" s="67">
        <f>LARGE((C20,E20,G20),1)</f>
        <v>440.02155836156453</v>
      </c>
      <c r="I20" s="66">
        <v>4</v>
      </c>
    </row>
    <row r="21" spans="1:9" x14ac:dyDescent="0.15">
      <c r="A21" s="77" t="s">
        <v>58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56.49</v>
      </c>
      <c r="G21" s="72">
        <f t="shared" si="2"/>
        <v>434.93994456421314</v>
      </c>
      <c r="H21" s="67">
        <f>LARGE((C21,E21,G21),1)</f>
        <v>434.93994456421314</v>
      </c>
      <c r="I21" s="66">
        <v>5</v>
      </c>
    </row>
    <row r="22" spans="1:9" x14ac:dyDescent="0.15">
      <c r="A22" s="77" t="s">
        <v>86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56.38</v>
      </c>
      <c r="G22" s="72">
        <f t="shared" si="2"/>
        <v>434.09300893132126</v>
      </c>
      <c r="H22" s="67">
        <f>LARGE((C22,E22,G22),1)</f>
        <v>434.09300893132126</v>
      </c>
      <c r="I22" s="66">
        <v>6</v>
      </c>
    </row>
    <row r="23" spans="1:9" x14ac:dyDescent="0.15">
      <c r="A23" s="77" t="s">
        <v>61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54.22</v>
      </c>
      <c r="G23" s="72">
        <f t="shared" si="2"/>
        <v>417.46227286726213</v>
      </c>
      <c r="H23" s="67">
        <f>LARGE((C23,E23,G23),1)</f>
        <v>417.46227286726213</v>
      </c>
      <c r="I23" s="66">
        <v>7</v>
      </c>
    </row>
    <row r="24" spans="1:9" x14ac:dyDescent="0.15">
      <c r="A24" s="77" t="s">
        <v>133</v>
      </c>
      <c r="B24" s="70">
        <v>1</v>
      </c>
      <c r="C24" s="72">
        <f t="shared" si="0"/>
        <v>0</v>
      </c>
      <c r="D24" s="71">
        <v>1</v>
      </c>
      <c r="E24" s="72">
        <f t="shared" si="1"/>
        <v>0</v>
      </c>
      <c r="F24" s="71">
        <v>53.01</v>
      </c>
      <c r="G24" s="72">
        <f t="shared" si="2"/>
        <v>408.14598090545115</v>
      </c>
      <c r="H24" s="67">
        <f>LARGE((C24,E24,G24),1)</f>
        <v>408.14598090545115</v>
      </c>
      <c r="I24" s="66">
        <v>8</v>
      </c>
    </row>
    <row r="25" spans="1:9" x14ac:dyDescent="0.15">
      <c r="A25" s="77" t="s">
        <v>79</v>
      </c>
      <c r="B25" s="70">
        <v>0</v>
      </c>
      <c r="C25" s="72">
        <f t="shared" ref="C25:C54" si="3">B25/B$15*1000*B$14</f>
        <v>0</v>
      </c>
      <c r="D25" s="71">
        <v>0</v>
      </c>
      <c r="E25" s="72">
        <f t="shared" ref="E25:E54" si="4">D25/D$15*1000*D$14</f>
        <v>0</v>
      </c>
      <c r="F25" s="71">
        <v>52.28</v>
      </c>
      <c r="G25" s="72">
        <f t="shared" ref="G25:G54" si="5">F25/F$15*1000*F$14</f>
        <v>402.52540806898679</v>
      </c>
      <c r="H25" s="67">
        <f>LARGE((C25,E25,G25),1)</f>
        <v>402.52540806898679</v>
      </c>
      <c r="I25" s="66">
        <v>9</v>
      </c>
    </row>
    <row r="26" spans="1:9" x14ac:dyDescent="0.15">
      <c r="A26" s="77" t="s">
        <v>56</v>
      </c>
      <c r="B26" s="70">
        <v>0</v>
      </c>
      <c r="C26" s="72">
        <f t="shared" si="3"/>
        <v>0</v>
      </c>
      <c r="D26" s="71">
        <v>0</v>
      </c>
      <c r="E26" s="72">
        <f t="shared" si="4"/>
        <v>0</v>
      </c>
      <c r="F26" s="71">
        <v>52.26</v>
      </c>
      <c r="G26" s="72">
        <f t="shared" si="5"/>
        <v>402.37141977209734</v>
      </c>
      <c r="H26" s="67">
        <f>LARGE((C26,E26,G26),1)</f>
        <v>402.37141977209734</v>
      </c>
      <c r="I26" s="66">
        <v>10</v>
      </c>
    </row>
    <row r="27" spans="1:9" x14ac:dyDescent="0.15">
      <c r="A27" s="77" t="s">
        <v>81</v>
      </c>
      <c r="B27" s="70">
        <v>0</v>
      </c>
      <c r="C27" s="72">
        <f t="shared" si="3"/>
        <v>0</v>
      </c>
      <c r="D27" s="71">
        <v>0</v>
      </c>
      <c r="E27" s="72">
        <f t="shared" si="4"/>
        <v>0</v>
      </c>
      <c r="F27" s="71">
        <v>50.5</v>
      </c>
      <c r="G27" s="72">
        <f t="shared" si="5"/>
        <v>388.8204496458269</v>
      </c>
      <c r="H27" s="67">
        <f>LARGE((C27,E27,G27),1)</f>
        <v>388.8204496458269</v>
      </c>
      <c r="I27" s="66">
        <v>11</v>
      </c>
    </row>
    <row r="28" spans="1:9" x14ac:dyDescent="0.15">
      <c r="A28" s="77" t="s">
        <v>57</v>
      </c>
      <c r="B28" s="70">
        <v>0</v>
      </c>
      <c r="C28" s="72">
        <f t="shared" si="3"/>
        <v>0</v>
      </c>
      <c r="D28" s="71">
        <v>0</v>
      </c>
      <c r="E28" s="72">
        <f t="shared" si="4"/>
        <v>0</v>
      </c>
      <c r="F28" s="71">
        <v>46.26</v>
      </c>
      <c r="G28" s="72">
        <f t="shared" si="5"/>
        <v>356.17493070526638</v>
      </c>
      <c r="H28" s="67">
        <f>LARGE((C28,E28,G28),1)</f>
        <v>356.17493070526638</v>
      </c>
      <c r="I28" s="66">
        <v>12</v>
      </c>
    </row>
    <row r="29" spans="1:9" x14ac:dyDescent="0.15">
      <c r="A29" s="77" t="s">
        <v>134</v>
      </c>
      <c r="B29" s="70">
        <v>0</v>
      </c>
      <c r="C29" s="72">
        <f t="shared" si="3"/>
        <v>0</v>
      </c>
      <c r="D29" s="71">
        <v>0</v>
      </c>
      <c r="E29" s="72">
        <f t="shared" si="4"/>
        <v>0</v>
      </c>
      <c r="F29" s="71">
        <v>42.7</v>
      </c>
      <c r="G29" s="72">
        <f t="shared" si="5"/>
        <v>328.76501385894676</v>
      </c>
      <c r="H29" s="67">
        <f>LARGE((C29,E29,G29),1)</f>
        <v>328.76501385894676</v>
      </c>
      <c r="I29" s="66">
        <v>13</v>
      </c>
    </row>
    <row r="30" spans="1:9" x14ac:dyDescent="0.15">
      <c r="A30" s="77" t="s">
        <v>97</v>
      </c>
      <c r="B30" s="70">
        <v>0</v>
      </c>
      <c r="C30" s="72">
        <f t="shared" si="3"/>
        <v>0</v>
      </c>
      <c r="D30" s="71">
        <v>0</v>
      </c>
      <c r="E30" s="72">
        <f t="shared" si="4"/>
        <v>0</v>
      </c>
      <c r="F30" s="71">
        <v>42.1</v>
      </c>
      <c r="G30" s="72">
        <f t="shared" si="5"/>
        <v>324.14536495226366</v>
      </c>
      <c r="H30" s="67">
        <f>LARGE((C30,E30,G30),1)</f>
        <v>324.14536495226366</v>
      </c>
      <c r="I30" s="66">
        <v>14</v>
      </c>
    </row>
    <row r="31" spans="1:9" x14ac:dyDescent="0.15">
      <c r="A31" s="77" t="s">
        <v>84</v>
      </c>
      <c r="B31" s="70">
        <v>0</v>
      </c>
      <c r="C31" s="72">
        <f t="shared" si="3"/>
        <v>0</v>
      </c>
      <c r="D31" s="71">
        <v>0</v>
      </c>
      <c r="E31" s="72">
        <f t="shared" si="4"/>
        <v>0</v>
      </c>
      <c r="F31" s="71">
        <v>42</v>
      </c>
      <c r="G31" s="72">
        <f t="shared" si="5"/>
        <v>323.37542346781646</v>
      </c>
      <c r="H31" s="67">
        <f>LARGE((C31,E31,G31),1)</f>
        <v>323.37542346781646</v>
      </c>
      <c r="I31" s="66">
        <v>15</v>
      </c>
    </row>
    <row r="32" spans="1:9" x14ac:dyDescent="0.15">
      <c r="A32" s="77" t="s">
        <v>83</v>
      </c>
      <c r="B32" s="70">
        <v>0</v>
      </c>
      <c r="C32" s="72">
        <f t="shared" si="3"/>
        <v>0</v>
      </c>
      <c r="D32" s="71">
        <v>0</v>
      </c>
      <c r="E32" s="72">
        <f t="shared" si="4"/>
        <v>0</v>
      </c>
      <c r="F32" s="71">
        <v>41.9</v>
      </c>
      <c r="G32" s="72">
        <f t="shared" si="5"/>
        <v>322.60548198336926</v>
      </c>
      <c r="H32" s="67">
        <f>LARGE((C32,E32,G32),1)</f>
        <v>322.60548198336926</v>
      </c>
      <c r="I32" s="66">
        <v>16</v>
      </c>
    </row>
    <row r="33" spans="1:9" x14ac:dyDescent="0.15">
      <c r="A33" s="77" t="s">
        <v>85</v>
      </c>
      <c r="B33" s="70">
        <v>0</v>
      </c>
      <c r="C33" s="72">
        <f t="shared" si="3"/>
        <v>0</v>
      </c>
      <c r="D33" s="71">
        <v>0</v>
      </c>
      <c r="E33" s="72">
        <f t="shared" si="4"/>
        <v>0</v>
      </c>
      <c r="F33" s="71">
        <v>41.33</v>
      </c>
      <c r="G33" s="72">
        <f t="shared" si="5"/>
        <v>318.21681552202028</v>
      </c>
      <c r="H33" s="67">
        <f>LARGE((C33,E33,G33),1)</f>
        <v>318.21681552202028</v>
      </c>
      <c r="I33" s="66">
        <v>17</v>
      </c>
    </row>
    <row r="34" spans="1:9" x14ac:dyDescent="0.15">
      <c r="A34" s="77" t="s">
        <v>62</v>
      </c>
      <c r="B34" s="70">
        <v>0</v>
      </c>
      <c r="C34" s="72">
        <f t="shared" si="3"/>
        <v>0</v>
      </c>
      <c r="D34" s="71">
        <v>0</v>
      </c>
      <c r="E34" s="72">
        <f t="shared" si="4"/>
        <v>0</v>
      </c>
      <c r="F34" s="71">
        <v>38.229999999999997</v>
      </c>
      <c r="G34" s="72">
        <f t="shared" si="5"/>
        <v>294.34862950415771</v>
      </c>
      <c r="H34" s="67">
        <f>LARGE((C34,E34,G34),1)</f>
        <v>294.34862950415771</v>
      </c>
      <c r="I34" s="66">
        <v>18</v>
      </c>
    </row>
    <row r="35" spans="1:9" x14ac:dyDescent="0.15">
      <c r="A35" s="77" t="s">
        <v>91</v>
      </c>
      <c r="B35" s="70">
        <v>0</v>
      </c>
      <c r="C35" s="72">
        <f t="shared" si="3"/>
        <v>0</v>
      </c>
      <c r="D35" s="71">
        <v>0</v>
      </c>
      <c r="E35" s="72">
        <f t="shared" si="4"/>
        <v>0</v>
      </c>
      <c r="F35" s="71">
        <v>35.479999999999997</v>
      </c>
      <c r="G35" s="72">
        <f t="shared" si="5"/>
        <v>273.17523868186015</v>
      </c>
      <c r="H35" s="67">
        <f>LARGE((C35,E35,G35),1)</f>
        <v>273.17523868186015</v>
      </c>
      <c r="I35" s="66">
        <v>19</v>
      </c>
    </row>
    <row r="36" spans="1:9" x14ac:dyDescent="0.15">
      <c r="A36" s="77" t="s">
        <v>93</v>
      </c>
      <c r="B36" s="70">
        <v>0</v>
      </c>
      <c r="C36" s="72">
        <f t="shared" si="3"/>
        <v>0</v>
      </c>
      <c r="D36" s="71">
        <v>0</v>
      </c>
      <c r="E36" s="72">
        <f t="shared" si="4"/>
        <v>0</v>
      </c>
      <c r="F36" s="71">
        <v>35.47</v>
      </c>
      <c r="G36" s="72">
        <f t="shared" si="5"/>
        <v>273.09824453341548</v>
      </c>
      <c r="H36" s="67">
        <f>LARGE((C36,E36,G36),1)</f>
        <v>273.09824453341548</v>
      </c>
      <c r="I36" s="66">
        <v>20</v>
      </c>
    </row>
    <row r="37" spans="1:9" x14ac:dyDescent="0.15">
      <c r="A37" s="77" t="s">
        <v>94</v>
      </c>
      <c r="B37" s="70">
        <v>0</v>
      </c>
      <c r="C37" s="72">
        <f t="shared" si="3"/>
        <v>0</v>
      </c>
      <c r="D37" s="71">
        <v>0</v>
      </c>
      <c r="E37" s="72">
        <f t="shared" si="4"/>
        <v>0</v>
      </c>
      <c r="F37" s="71">
        <v>32.450000000000003</v>
      </c>
      <c r="G37" s="72">
        <f t="shared" si="5"/>
        <v>249.84601170311061</v>
      </c>
      <c r="H37" s="67">
        <f>LARGE((C37,E37,G37),1)</f>
        <v>249.84601170311061</v>
      </c>
      <c r="I37" s="66">
        <v>21</v>
      </c>
    </row>
    <row r="38" spans="1:9" x14ac:dyDescent="0.15">
      <c r="A38" s="78" t="s">
        <v>98</v>
      </c>
      <c r="B38" s="70">
        <v>0</v>
      </c>
      <c r="C38" s="72">
        <f t="shared" si="3"/>
        <v>0</v>
      </c>
      <c r="D38" s="71">
        <v>0</v>
      </c>
      <c r="E38" s="72">
        <f t="shared" si="4"/>
        <v>0</v>
      </c>
      <c r="F38" s="71">
        <v>30.69</v>
      </c>
      <c r="G38" s="72">
        <f t="shared" si="5"/>
        <v>236.29504157684016</v>
      </c>
      <c r="H38" s="67">
        <f>LARGE((C38,E38,G38),1)</f>
        <v>236.29504157684016</v>
      </c>
      <c r="I38" s="66">
        <v>22</v>
      </c>
    </row>
    <row r="39" spans="1:9" x14ac:dyDescent="0.15">
      <c r="A39" s="78" t="s">
        <v>108</v>
      </c>
      <c r="B39" s="70">
        <v>0</v>
      </c>
      <c r="C39" s="72">
        <f t="shared" si="3"/>
        <v>0</v>
      </c>
      <c r="D39" s="71">
        <v>0</v>
      </c>
      <c r="E39" s="72">
        <f t="shared" si="4"/>
        <v>0</v>
      </c>
      <c r="F39" s="71">
        <v>28.75</v>
      </c>
      <c r="G39" s="72">
        <f t="shared" si="5"/>
        <v>221.35817677856485</v>
      </c>
      <c r="H39" s="67">
        <f>LARGE((C39,E39,G39),1)</f>
        <v>221.35817677856485</v>
      </c>
      <c r="I39" s="66">
        <v>23</v>
      </c>
    </row>
    <row r="40" spans="1:9" x14ac:dyDescent="0.15">
      <c r="A40" s="78" t="s">
        <v>107</v>
      </c>
      <c r="B40" s="70">
        <v>0</v>
      </c>
      <c r="C40" s="72">
        <f t="shared" si="3"/>
        <v>0</v>
      </c>
      <c r="D40" s="71">
        <v>0</v>
      </c>
      <c r="E40" s="72">
        <f t="shared" si="4"/>
        <v>0</v>
      </c>
      <c r="F40" s="71">
        <v>28.73</v>
      </c>
      <c r="G40" s="72">
        <f t="shared" si="5"/>
        <v>221.2041884816754</v>
      </c>
      <c r="H40" s="67">
        <f>LARGE((C40,E40,G40),1)</f>
        <v>221.2041884816754</v>
      </c>
      <c r="I40" s="66">
        <v>24</v>
      </c>
    </row>
    <row r="41" spans="1:9" x14ac:dyDescent="0.15">
      <c r="A41" s="78" t="s">
        <v>106</v>
      </c>
      <c r="B41" s="70">
        <v>0</v>
      </c>
      <c r="C41" s="72">
        <f t="shared" si="3"/>
        <v>0</v>
      </c>
      <c r="D41" s="71">
        <v>0</v>
      </c>
      <c r="E41" s="72">
        <f t="shared" si="4"/>
        <v>0</v>
      </c>
      <c r="F41" s="71">
        <v>28.3</v>
      </c>
      <c r="G41" s="72">
        <f t="shared" si="5"/>
        <v>217.89344009855253</v>
      </c>
      <c r="H41" s="67">
        <f>LARGE((C41,E41,G41),1)</f>
        <v>217.89344009855253</v>
      </c>
      <c r="I41" s="66">
        <v>25</v>
      </c>
    </row>
    <row r="42" spans="1:9" x14ac:dyDescent="0.15">
      <c r="A42" s="78" t="s">
        <v>135</v>
      </c>
      <c r="B42" s="70">
        <v>0</v>
      </c>
      <c r="C42" s="72">
        <f t="shared" si="3"/>
        <v>0</v>
      </c>
      <c r="D42" s="71">
        <v>0</v>
      </c>
      <c r="E42" s="72">
        <f t="shared" si="4"/>
        <v>0</v>
      </c>
      <c r="F42" s="71">
        <v>27.14</v>
      </c>
      <c r="G42" s="72">
        <f t="shared" si="5"/>
        <v>208.96211887896521</v>
      </c>
      <c r="H42" s="67">
        <f>LARGE((C42,E42,G42),1)</f>
        <v>208.96211887896521</v>
      </c>
      <c r="I42" s="66">
        <v>26</v>
      </c>
    </row>
    <row r="43" spans="1:9" x14ac:dyDescent="0.15">
      <c r="A43" s="78" t="s">
        <v>136</v>
      </c>
      <c r="B43" s="70">
        <v>0</v>
      </c>
      <c r="C43" s="72">
        <f t="shared" si="3"/>
        <v>0</v>
      </c>
      <c r="D43" s="71">
        <v>0</v>
      </c>
      <c r="E43" s="72">
        <f t="shared" si="4"/>
        <v>0</v>
      </c>
      <c r="F43" s="71">
        <v>26.93</v>
      </c>
      <c r="G43" s="72">
        <f t="shared" si="5"/>
        <v>207.34524176162611</v>
      </c>
      <c r="H43" s="67">
        <f>LARGE((C43,E43,G43),1)</f>
        <v>207.34524176162611</v>
      </c>
      <c r="I43" s="66">
        <v>27</v>
      </c>
    </row>
    <row r="44" spans="1:9" x14ac:dyDescent="0.15">
      <c r="A44" s="78" t="s">
        <v>95</v>
      </c>
      <c r="B44" s="70">
        <v>0</v>
      </c>
      <c r="C44" s="72">
        <f t="shared" si="3"/>
        <v>0</v>
      </c>
      <c r="D44" s="71">
        <v>0</v>
      </c>
      <c r="E44" s="72">
        <f t="shared" si="4"/>
        <v>0</v>
      </c>
      <c r="F44" s="71">
        <v>25.8</v>
      </c>
      <c r="G44" s="72">
        <f t="shared" si="5"/>
        <v>198.64490298737297</v>
      </c>
      <c r="H44" s="67">
        <f>LARGE((C44,E44,G44),1)</f>
        <v>198.64490298737297</v>
      </c>
      <c r="I44" s="66">
        <v>28</v>
      </c>
    </row>
    <row r="45" spans="1:9" x14ac:dyDescent="0.15">
      <c r="A45" s="78" t="s">
        <v>100</v>
      </c>
      <c r="B45" s="70">
        <v>0</v>
      </c>
      <c r="C45" s="72">
        <f t="shared" si="3"/>
        <v>0</v>
      </c>
      <c r="D45" s="71">
        <v>0</v>
      </c>
      <c r="E45" s="72">
        <f t="shared" si="4"/>
        <v>0</v>
      </c>
      <c r="F45" s="71">
        <v>25.03</v>
      </c>
      <c r="G45" s="72">
        <f t="shared" si="5"/>
        <v>192.71635355712968</v>
      </c>
      <c r="H45" s="67">
        <f>LARGE((C45,E45,G45),1)</f>
        <v>192.71635355712968</v>
      </c>
      <c r="I45" s="66">
        <v>29</v>
      </c>
    </row>
    <row r="46" spans="1:9" x14ac:dyDescent="0.15">
      <c r="A46" s="78" t="s">
        <v>96</v>
      </c>
      <c r="B46" s="70">
        <v>0</v>
      </c>
      <c r="C46" s="72">
        <f t="shared" si="3"/>
        <v>0</v>
      </c>
      <c r="D46" s="71">
        <v>0</v>
      </c>
      <c r="E46" s="72">
        <f t="shared" si="4"/>
        <v>0</v>
      </c>
      <c r="F46" s="71">
        <v>22.45</v>
      </c>
      <c r="G46" s="72">
        <f t="shared" si="5"/>
        <v>172.85186325839237</v>
      </c>
      <c r="H46" s="67">
        <f>LARGE((C46,E46,G46),1)</f>
        <v>172.85186325839237</v>
      </c>
      <c r="I46" s="66">
        <v>30</v>
      </c>
    </row>
    <row r="47" spans="1:9" x14ac:dyDescent="0.15">
      <c r="A47" s="78" t="s">
        <v>141</v>
      </c>
      <c r="B47" s="70">
        <v>0</v>
      </c>
      <c r="C47" s="72">
        <f t="shared" si="3"/>
        <v>0</v>
      </c>
      <c r="D47" s="71">
        <v>0</v>
      </c>
      <c r="E47" s="72">
        <f t="shared" si="4"/>
        <v>0</v>
      </c>
      <c r="F47" s="71">
        <v>21.39</v>
      </c>
      <c r="G47" s="72">
        <f t="shared" si="5"/>
        <v>164.69048352325225</v>
      </c>
      <c r="H47" s="67">
        <f>LARGE((C47,E47,G47),1)</f>
        <v>164.69048352325225</v>
      </c>
      <c r="I47" s="66">
        <v>31</v>
      </c>
    </row>
    <row r="48" spans="1:9" x14ac:dyDescent="0.15">
      <c r="A48" s="78" t="s">
        <v>140</v>
      </c>
      <c r="B48" s="70">
        <v>0</v>
      </c>
      <c r="C48" s="72">
        <f t="shared" si="3"/>
        <v>0</v>
      </c>
      <c r="D48" s="71">
        <v>0</v>
      </c>
      <c r="E48" s="72">
        <f t="shared" si="4"/>
        <v>0</v>
      </c>
      <c r="F48" s="71">
        <v>20.71</v>
      </c>
      <c r="G48" s="72">
        <f t="shared" si="5"/>
        <v>159.45488142901141</v>
      </c>
      <c r="H48" s="67">
        <f>LARGE((C48,E48,G48),1)</f>
        <v>159.45488142901141</v>
      </c>
      <c r="I48" s="66">
        <v>32</v>
      </c>
    </row>
    <row r="49" spans="1:9" x14ac:dyDescent="0.15">
      <c r="A49" s="78" t="s">
        <v>109</v>
      </c>
      <c r="B49" s="70">
        <v>0</v>
      </c>
      <c r="C49" s="72">
        <f t="shared" si="3"/>
        <v>0</v>
      </c>
      <c r="D49" s="71">
        <v>0</v>
      </c>
      <c r="E49" s="72">
        <f t="shared" si="4"/>
        <v>0</v>
      </c>
      <c r="F49" s="71">
        <v>20.52</v>
      </c>
      <c r="G49" s="72">
        <f t="shared" si="5"/>
        <v>157.99199260856176</v>
      </c>
      <c r="H49" s="67">
        <f>LARGE((C49,E49,G49),1)</f>
        <v>157.99199260856176</v>
      </c>
      <c r="I49" s="66">
        <v>33</v>
      </c>
    </row>
    <row r="50" spans="1:9" x14ac:dyDescent="0.15">
      <c r="A50" s="78" t="s">
        <v>142</v>
      </c>
      <c r="B50" s="70">
        <v>0</v>
      </c>
      <c r="C50" s="72">
        <f t="shared" si="3"/>
        <v>0</v>
      </c>
      <c r="D50" s="71">
        <v>0</v>
      </c>
      <c r="E50" s="72">
        <f t="shared" si="4"/>
        <v>0</v>
      </c>
      <c r="F50" s="71">
        <v>20.100000000000001</v>
      </c>
      <c r="G50" s="72">
        <f t="shared" si="5"/>
        <v>154.75823837388361</v>
      </c>
      <c r="H50" s="67">
        <f>LARGE((C50,E50,G50),1)</f>
        <v>154.75823837388361</v>
      </c>
      <c r="I50" s="66">
        <v>34</v>
      </c>
    </row>
    <row r="51" spans="1:9" x14ac:dyDescent="0.15">
      <c r="A51" s="78" t="s">
        <v>104</v>
      </c>
      <c r="B51" s="70">
        <v>0</v>
      </c>
      <c r="C51" s="72">
        <f t="shared" si="3"/>
        <v>0</v>
      </c>
      <c r="D51" s="71">
        <v>0</v>
      </c>
      <c r="E51" s="72">
        <f t="shared" si="4"/>
        <v>0</v>
      </c>
      <c r="F51" s="71">
        <v>18.940000000000001</v>
      </c>
      <c r="G51" s="72">
        <f t="shared" si="5"/>
        <v>145.8269171542963</v>
      </c>
      <c r="H51" s="67">
        <f>LARGE((C51,E51,G51),1)</f>
        <v>145.8269171542963</v>
      </c>
      <c r="I51" s="66">
        <v>35</v>
      </c>
    </row>
    <row r="52" spans="1:9" x14ac:dyDescent="0.15">
      <c r="A52" s="78" t="s">
        <v>103</v>
      </c>
      <c r="B52" s="70">
        <v>0</v>
      </c>
      <c r="C52" s="72">
        <f t="shared" si="3"/>
        <v>0</v>
      </c>
      <c r="D52" s="71">
        <v>0</v>
      </c>
      <c r="E52" s="72">
        <f t="shared" si="4"/>
        <v>0</v>
      </c>
      <c r="F52" s="71">
        <v>17.309999999999999</v>
      </c>
      <c r="G52" s="72">
        <f t="shared" si="5"/>
        <v>133.2768709578072</v>
      </c>
      <c r="H52" s="67">
        <f>LARGE((C52,E52,G52),1)</f>
        <v>133.2768709578072</v>
      </c>
      <c r="I52" s="66">
        <v>36</v>
      </c>
    </row>
    <row r="53" spans="1:9" x14ac:dyDescent="0.15">
      <c r="A53" s="78" t="s">
        <v>143</v>
      </c>
      <c r="B53" s="70">
        <v>0</v>
      </c>
      <c r="C53" s="72">
        <f t="shared" si="3"/>
        <v>0</v>
      </c>
      <c r="D53" s="71">
        <v>0</v>
      </c>
      <c r="E53" s="72">
        <f t="shared" si="4"/>
        <v>0</v>
      </c>
      <c r="F53" s="71">
        <v>17.100000000000001</v>
      </c>
      <c r="G53" s="72">
        <f t="shared" si="5"/>
        <v>131.65999384046813</v>
      </c>
      <c r="H53" s="67">
        <f>LARGE((C53,E53,G53),1)</f>
        <v>131.65999384046813</v>
      </c>
      <c r="I53" s="66">
        <v>37</v>
      </c>
    </row>
    <row r="54" spans="1:9" x14ac:dyDescent="0.15">
      <c r="A54" s="91" t="s">
        <v>105</v>
      </c>
      <c r="B54" s="87">
        <v>0</v>
      </c>
      <c r="C54" s="88">
        <f t="shared" si="3"/>
        <v>0</v>
      </c>
      <c r="D54" s="89">
        <v>0</v>
      </c>
      <c r="E54" s="88">
        <f t="shared" si="4"/>
        <v>0</v>
      </c>
      <c r="F54" s="89">
        <v>4.1399999999999997</v>
      </c>
      <c r="G54" s="88">
        <f t="shared" si="5"/>
        <v>31.875577456113337</v>
      </c>
      <c r="H54" s="90">
        <f>LARGE((C54,E54,G54),1)</f>
        <v>31.875577456113337</v>
      </c>
      <c r="I54" s="66">
        <v>38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1C319-7657-4E8E-A94E-55F36CC2B0F0}">
  <dimension ref="A1:I18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115"/>
      <c r="C1" s="115"/>
      <c r="D1" s="115"/>
      <c r="E1" s="115"/>
      <c r="F1" s="115"/>
      <c r="G1" s="115"/>
      <c r="H1" s="115"/>
      <c r="I1" s="115"/>
    </row>
    <row r="2" spans="1:9" x14ac:dyDescent="0.15">
      <c r="A2" s="158"/>
      <c r="B2" s="160" t="s">
        <v>39</v>
      </c>
      <c r="C2" s="160"/>
      <c r="D2" s="160"/>
      <c r="E2" s="160"/>
      <c r="F2" s="160"/>
      <c r="G2" s="115"/>
      <c r="H2" s="115"/>
      <c r="I2" s="115"/>
    </row>
    <row r="3" spans="1:9" x14ac:dyDescent="0.15">
      <c r="A3" s="158"/>
      <c r="B3" s="115"/>
      <c r="C3" s="115"/>
      <c r="D3" s="115"/>
      <c r="E3" s="115"/>
      <c r="F3" s="115"/>
      <c r="G3" s="115"/>
      <c r="H3" s="115"/>
      <c r="I3" s="115"/>
    </row>
    <row r="4" spans="1:9" x14ac:dyDescent="0.15">
      <c r="A4" s="158"/>
      <c r="B4" s="160" t="s">
        <v>34</v>
      </c>
      <c r="C4" s="160"/>
      <c r="D4" s="160"/>
      <c r="E4" s="160"/>
      <c r="F4" s="160"/>
      <c r="G4" s="115"/>
      <c r="H4" s="115"/>
      <c r="I4" s="115"/>
    </row>
    <row r="5" spans="1:9" x14ac:dyDescent="0.15">
      <c r="A5" s="158"/>
      <c r="B5" s="115"/>
      <c r="C5" s="115"/>
      <c r="D5" s="115"/>
      <c r="E5" s="115"/>
      <c r="F5" s="115"/>
      <c r="G5" s="115"/>
      <c r="H5" s="115"/>
      <c r="I5" s="115"/>
    </row>
    <row r="6" spans="1:9" x14ac:dyDescent="0.15">
      <c r="A6" s="158"/>
      <c r="B6" s="159"/>
      <c r="C6" s="159"/>
      <c r="D6" s="115"/>
      <c r="E6" s="115"/>
      <c r="F6" s="115"/>
      <c r="G6" s="115"/>
      <c r="H6" s="115"/>
      <c r="I6" s="115"/>
    </row>
    <row r="7" spans="1:9" x14ac:dyDescent="0.15">
      <c r="A7" s="158"/>
      <c r="B7" s="115"/>
      <c r="C7" s="115"/>
      <c r="D7" s="115"/>
      <c r="E7" s="115"/>
      <c r="F7" s="115"/>
      <c r="G7" s="115"/>
      <c r="H7" s="115"/>
      <c r="I7" s="115"/>
    </row>
    <row r="8" spans="1:9" x14ac:dyDescent="0.15">
      <c r="A8" s="45" t="s">
        <v>11</v>
      </c>
      <c r="B8" s="46" t="s">
        <v>145</v>
      </c>
      <c r="C8" s="46"/>
      <c r="D8" s="46"/>
      <c r="E8" s="46"/>
      <c r="F8" s="114"/>
      <c r="G8" s="114"/>
      <c r="H8" s="115"/>
      <c r="I8" s="115"/>
    </row>
    <row r="9" spans="1:9" x14ac:dyDescent="0.15">
      <c r="A9" s="45" t="s">
        <v>0</v>
      </c>
      <c r="B9" s="46" t="s">
        <v>146</v>
      </c>
      <c r="C9" s="46"/>
      <c r="D9" s="46"/>
      <c r="E9" s="46"/>
      <c r="F9" s="114"/>
      <c r="G9" s="114"/>
      <c r="H9" s="115"/>
      <c r="I9" s="115"/>
    </row>
    <row r="10" spans="1:9" x14ac:dyDescent="0.15">
      <c r="A10" s="45" t="s">
        <v>13</v>
      </c>
      <c r="B10" s="161">
        <v>42428</v>
      </c>
      <c r="C10" s="161"/>
      <c r="D10" s="47"/>
      <c r="E10" s="47"/>
      <c r="F10" s="48"/>
      <c r="G10" s="114"/>
      <c r="H10" s="115"/>
      <c r="I10" s="115"/>
    </row>
    <row r="11" spans="1:9" x14ac:dyDescent="0.15">
      <c r="A11" s="45" t="s">
        <v>33</v>
      </c>
      <c r="B11" s="46" t="s">
        <v>44</v>
      </c>
      <c r="C11" s="47"/>
      <c r="D11" s="115"/>
      <c r="E11" s="115"/>
      <c r="F11" s="115"/>
      <c r="G11" s="115"/>
      <c r="H11" s="115"/>
      <c r="I11" s="115"/>
    </row>
    <row r="12" spans="1:9" x14ac:dyDescent="0.15">
      <c r="A12" s="45" t="s">
        <v>16</v>
      </c>
      <c r="B12" s="114" t="s">
        <v>41</v>
      </c>
      <c r="C12" s="115"/>
      <c r="D12" s="115"/>
      <c r="E12" s="115"/>
      <c r="F12" s="115"/>
      <c r="G12" s="115"/>
      <c r="H12" s="115"/>
      <c r="I12" s="44"/>
    </row>
    <row r="13" spans="1:9" x14ac:dyDescent="0.15">
      <c r="A13" s="114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14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14" t="s">
        <v>14</v>
      </c>
      <c r="B15" s="59">
        <v>81.39</v>
      </c>
      <c r="C15" s="60"/>
      <c r="D15" s="61">
        <v>1</v>
      </c>
      <c r="E15" s="60"/>
      <c r="F15" s="61">
        <v>82.2</v>
      </c>
      <c r="G15" s="60"/>
      <c r="H15" s="57" t="s">
        <v>19</v>
      </c>
      <c r="I15" s="58" t="s">
        <v>26</v>
      </c>
    </row>
    <row r="16" spans="1:9" x14ac:dyDescent="0.15">
      <c r="A16" s="114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45</v>
      </c>
    </row>
    <row r="17" spans="1:9" x14ac:dyDescent="0.15">
      <c r="A17" s="77" t="s">
        <v>45</v>
      </c>
      <c r="B17" s="70">
        <v>5.85</v>
      </c>
      <c r="C17" s="72">
        <f>B17/B$15*1000*B$14</f>
        <v>89.845189826760048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89.845189826760048</v>
      </c>
      <c r="I17" s="66">
        <v>45</v>
      </c>
    </row>
    <row r="18" spans="1:9" x14ac:dyDescent="0.15">
      <c r="A18" s="77" t="s">
        <v>48</v>
      </c>
      <c r="B18" s="87">
        <v>0</v>
      </c>
      <c r="C18" s="88">
        <f t="shared" ref="C18" si="0">B18/B$15*1000*B$14</f>
        <v>0</v>
      </c>
      <c r="D18" s="89">
        <v>0</v>
      </c>
      <c r="E18" s="88">
        <f t="shared" ref="E18" si="1">D18/D$15*1000*D$14</f>
        <v>0</v>
      </c>
      <c r="F18" s="89">
        <v>0</v>
      </c>
      <c r="G18" s="88">
        <f t="shared" ref="G18" si="2">F18/F$15*1000*F$14</f>
        <v>0</v>
      </c>
      <c r="H18" s="90">
        <f>LARGE((C18,E18,G18),1)</f>
        <v>0</v>
      </c>
      <c r="I18" s="66" t="s">
        <v>132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37EE7-70AD-4B11-A7B1-F4CEB4197C10}">
  <dimension ref="A1:I18"/>
  <sheetViews>
    <sheetView topLeftCell="A5" workbookViewId="0">
      <selection activeCell="F18" sqref="F18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117"/>
      <c r="C1" s="117"/>
      <c r="D1" s="117"/>
      <c r="E1" s="117"/>
      <c r="F1" s="117"/>
      <c r="G1" s="117"/>
      <c r="H1" s="117"/>
      <c r="I1" s="117"/>
    </row>
    <row r="2" spans="1:9" x14ac:dyDescent="0.15">
      <c r="A2" s="158"/>
      <c r="B2" s="160" t="s">
        <v>39</v>
      </c>
      <c r="C2" s="160"/>
      <c r="D2" s="160"/>
      <c r="E2" s="160"/>
      <c r="F2" s="160"/>
      <c r="G2" s="117"/>
      <c r="H2" s="117"/>
      <c r="I2" s="117"/>
    </row>
    <row r="3" spans="1:9" x14ac:dyDescent="0.15">
      <c r="A3" s="158"/>
      <c r="B3" s="117"/>
      <c r="C3" s="117"/>
      <c r="D3" s="117"/>
      <c r="E3" s="117"/>
      <c r="F3" s="117"/>
      <c r="G3" s="117"/>
      <c r="H3" s="117"/>
      <c r="I3" s="117"/>
    </row>
    <row r="4" spans="1:9" x14ac:dyDescent="0.15">
      <c r="A4" s="158"/>
      <c r="B4" s="160" t="s">
        <v>34</v>
      </c>
      <c r="C4" s="160"/>
      <c r="D4" s="160"/>
      <c r="E4" s="160"/>
      <c r="F4" s="160"/>
      <c r="G4" s="117"/>
      <c r="H4" s="117"/>
      <c r="I4" s="117"/>
    </row>
    <row r="5" spans="1:9" x14ac:dyDescent="0.15">
      <c r="A5" s="158"/>
      <c r="B5" s="117"/>
      <c r="C5" s="117"/>
      <c r="D5" s="117"/>
      <c r="E5" s="117"/>
      <c r="F5" s="117"/>
      <c r="G5" s="117"/>
      <c r="H5" s="117"/>
      <c r="I5" s="117"/>
    </row>
    <row r="6" spans="1:9" x14ac:dyDescent="0.15">
      <c r="A6" s="158"/>
      <c r="B6" s="159"/>
      <c r="C6" s="159"/>
      <c r="D6" s="117"/>
      <c r="E6" s="117"/>
      <c r="F6" s="117"/>
      <c r="G6" s="117"/>
      <c r="H6" s="117"/>
      <c r="I6" s="117"/>
    </row>
    <row r="7" spans="1:9" x14ac:dyDescent="0.15">
      <c r="A7" s="158"/>
      <c r="B7" s="117"/>
      <c r="C7" s="117"/>
      <c r="D7" s="117"/>
      <c r="E7" s="117"/>
      <c r="F7" s="117"/>
      <c r="G7" s="117"/>
      <c r="H7" s="117"/>
      <c r="I7" s="117"/>
    </row>
    <row r="8" spans="1:9" x14ac:dyDescent="0.15">
      <c r="A8" s="45" t="s">
        <v>11</v>
      </c>
      <c r="B8" s="46" t="s">
        <v>145</v>
      </c>
      <c r="C8" s="46"/>
      <c r="D8" s="46"/>
      <c r="E8" s="46"/>
      <c r="F8" s="116"/>
      <c r="G8" s="116"/>
      <c r="H8" s="117"/>
      <c r="I8" s="117"/>
    </row>
    <row r="9" spans="1:9" x14ac:dyDescent="0.15">
      <c r="A9" s="45" t="s">
        <v>0</v>
      </c>
      <c r="B9" s="46" t="s">
        <v>146</v>
      </c>
      <c r="C9" s="46"/>
      <c r="D9" s="46"/>
      <c r="E9" s="46"/>
      <c r="F9" s="116"/>
      <c r="G9" s="116"/>
      <c r="H9" s="117"/>
      <c r="I9" s="117"/>
    </row>
    <row r="10" spans="1:9" x14ac:dyDescent="0.15">
      <c r="A10" s="45" t="s">
        <v>13</v>
      </c>
      <c r="B10" s="161">
        <v>42428</v>
      </c>
      <c r="C10" s="161"/>
      <c r="D10" s="47"/>
      <c r="E10" s="47"/>
      <c r="F10" s="48"/>
      <c r="G10" s="116"/>
      <c r="H10" s="117"/>
      <c r="I10" s="117"/>
    </row>
    <row r="11" spans="1:9" x14ac:dyDescent="0.15">
      <c r="A11" s="45" t="s">
        <v>33</v>
      </c>
      <c r="B11" s="46" t="s">
        <v>64</v>
      </c>
      <c r="C11" s="47"/>
      <c r="D11" s="117"/>
      <c r="E11" s="117"/>
      <c r="F11" s="117"/>
      <c r="G11" s="117"/>
      <c r="H11" s="117"/>
      <c r="I11" s="117"/>
    </row>
    <row r="12" spans="1:9" x14ac:dyDescent="0.15">
      <c r="A12" s="45" t="s">
        <v>16</v>
      </c>
      <c r="B12" s="116" t="s">
        <v>41</v>
      </c>
      <c r="C12" s="117"/>
      <c r="D12" s="117"/>
      <c r="E12" s="117"/>
      <c r="F12" s="117"/>
      <c r="G12" s="117"/>
      <c r="H12" s="117"/>
      <c r="I12" s="44"/>
    </row>
    <row r="13" spans="1:9" x14ac:dyDescent="0.15">
      <c r="A13" s="116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16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16" t="s">
        <v>14</v>
      </c>
      <c r="B15" s="59">
        <v>1</v>
      </c>
      <c r="C15" s="60"/>
      <c r="D15" s="61">
        <v>1</v>
      </c>
      <c r="E15" s="60"/>
      <c r="F15" s="61">
        <v>32</v>
      </c>
      <c r="G15" s="60"/>
      <c r="H15" s="57" t="s">
        <v>19</v>
      </c>
      <c r="I15" s="58" t="s">
        <v>26</v>
      </c>
    </row>
    <row r="16" spans="1:9" x14ac:dyDescent="0.15">
      <c r="A16" s="116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38</v>
      </c>
    </row>
    <row r="17" spans="1:9" x14ac:dyDescent="0.15">
      <c r="A17" s="77" t="s">
        <v>45</v>
      </c>
      <c r="B17" s="120">
        <v>0</v>
      </c>
      <c r="C17" s="121">
        <f>B17/B$15*1000*B$14</f>
        <v>0</v>
      </c>
      <c r="D17" s="122">
        <v>0</v>
      </c>
      <c r="E17" s="121">
        <f>D17/D$15*1000*D$14</f>
        <v>0</v>
      </c>
      <c r="F17" s="122">
        <v>2</v>
      </c>
      <c r="G17" s="121">
        <f>F17/F$15*1000*F$14</f>
        <v>81.25</v>
      </c>
      <c r="H17" s="123">
        <f>LARGE((C17,E17,G17),1)</f>
        <v>81.25</v>
      </c>
      <c r="I17" s="124">
        <v>47</v>
      </c>
    </row>
    <row r="18" spans="1:9" x14ac:dyDescent="0.15">
      <c r="A18" s="77" t="s">
        <v>48</v>
      </c>
      <c r="B18" s="120">
        <v>0</v>
      </c>
      <c r="C18" s="121">
        <f>B18/B$15*1000*B$14</f>
        <v>0</v>
      </c>
      <c r="D18" s="122">
        <v>0</v>
      </c>
      <c r="E18" s="121">
        <f>D18/D$15*1000*D$14</f>
        <v>0</v>
      </c>
      <c r="F18" s="122">
        <v>0</v>
      </c>
      <c r="G18" s="121">
        <f>F18/F$15*1000*F$14</f>
        <v>0</v>
      </c>
      <c r="H18" s="123">
        <f>LARGE((C18,E18,G18),1)</f>
        <v>0</v>
      </c>
      <c r="I18" s="124" t="s">
        <v>132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4D123-60AB-4315-9541-67B74143E250}">
  <dimension ref="A1:I51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119"/>
      <c r="C1" s="119"/>
      <c r="D1" s="119"/>
      <c r="E1" s="119"/>
      <c r="F1" s="119"/>
      <c r="G1" s="119"/>
      <c r="H1" s="119"/>
      <c r="I1" s="119"/>
    </row>
    <row r="2" spans="1:9" x14ac:dyDescent="0.15">
      <c r="A2" s="158"/>
      <c r="B2" s="160" t="s">
        <v>39</v>
      </c>
      <c r="C2" s="160"/>
      <c r="D2" s="160"/>
      <c r="E2" s="160"/>
      <c r="F2" s="160"/>
      <c r="G2" s="119"/>
      <c r="H2" s="119"/>
      <c r="I2" s="119"/>
    </row>
    <row r="3" spans="1:9" x14ac:dyDescent="0.15">
      <c r="A3" s="158"/>
      <c r="B3" s="119"/>
      <c r="C3" s="119"/>
      <c r="D3" s="119"/>
      <c r="E3" s="119"/>
      <c r="F3" s="119"/>
      <c r="G3" s="119"/>
      <c r="H3" s="119"/>
      <c r="I3" s="119"/>
    </row>
    <row r="4" spans="1:9" x14ac:dyDescent="0.15">
      <c r="A4" s="158"/>
      <c r="B4" s="160" t="s">
        <v>34</v>
      </c>
      <c r="C4" s="160"/>
      <c r="D4" s="160"/>
      <c r="E4" s="160"/>
      <c r="F4" s="160"/>
      <c r="G4" s="119"/>
      <c r="H4" s="119"/>
      <c r="I4" s="119"/>
    </row>
    <row r="5" spans="1:9" x14ac:dyDescent="0.15">
      <c r="A5" s="158"/>
      <c r="B5" s="119"/>
      <c r="C5" s="119"/>
      <c r="D5" s="119"/>
      <c r="E5" s="119"/>
      <c r="F5" s="119"/>
      <c r="G5" s="119"/>
      <c r="H5" s="119"/>
      <c r="I5" s="119"/>
    </row>
    <row r="6" spans="1:9" x14ac:dyDescent="0.15">
      <c r="A6" s="158"/>
      <c r="B6" s="159"/>
      <c r="C6" s="159"/>
      <c r="D6" s="119"/>
      <c r="E6" s="119"/>
      <c r="F6" s="119"/>
      <c r="G6" s="119"/>
      <c r="H6" s="119"/>
      <c r="I6" s="119"/>
    </row>
    <row r="7" spans="1:9" x14ac:dyDescent="0.15">
      <c r="A7" s="158"/>
      <c r="B7" s="119"/>
      <c r="C7" s="119"/>
      <c r="D7" s="119"/>
      <c r="E7" s="119"/>
      <c r="F7" s="119"/>
      <c r="G7" s="119"/>
      <c r="H7" s="119"/>
      <c r="I7" s="119"/>
    </row>
    <row r="8" spans="1:9" x14ac:dyDescent="0.15">
      <c r="A8" s="45" t="s">
        <v>11</v>
      </c>
      <c r="B8" s="46" t="s">
        <v>147</v>
      </c>
      <c r="C8" s="46"/>
      <c r="D8" s="46"/>
      <c r="E8" s="46"/>
      <c r="F8" s="118"/>
      <c r="G8" s="118"/>
      <c r="H8" s="119"/>
      <c r="I8" s="119"/>
    </row>
    <row r="9" spans="1:9" x14ac:dyDescent="0.15">
      <c r="A9" s="45" t="s">
        <v>0</v>
      </c>
      <c r="B9" s="46" t="s">
        <v>148</v>
      </c>
      <c r="C9" s="46"/>
      <c r="D9" s="46"/>
      <c r="E9" s="46"/>
      <c r="F9" s="118"/>
      <c r="G9" s="118"/>
      <c r="H9" s="119"/>
      <c r="I9" s="119"/>
    </row>
    <row r="10" spans="1:9" x14ac:dyDescent="0.15">
      <c r="A10" s="45" t="s">
        <v>13</v>
      </c>
      <c r="B10" s="161">
        <v>42427</v>
      </c>
      <c r="C10" s="161"/>
      <c r="D10" s="47"/>
      <c r="E10" s="47"/>
      <c r="F10" s="48"/>
      <c r="G10" s="118"/>
      <c r="H10" s="119"/>
      <c r="I10" s="119"/>
    </row>
    <row r="11" spans="1:9" x14ac:dyDescent="0.15">
      <c r="A11" s="45" t="s">
        <v>33</v>
      </c>
      <c r="B11" s="46" t="s">
        <v>44</v>
      </c>
      <c r="C11" s="47"/>
      <c r="D11" s="119"/>
      <c r="E11" s="119"/>
      <c r="F11" s="119"/>
      <c r="G11" s="119"/>
      <c r="H11" s="119"/>
      <c r="I11" s="119"/>
    </row>
    <row r="12" spans="1:9" x14ac:dyDescent="0.15">
      <c r="A12" s="45" t="s">
        <v>16</v>
      </c>
      <c r="B12" s="118" t="s">
        <v>41</v>
      </c>
      <c r="C12" s="119"/>
      <c r="D12" s="119"/>
      <c r="E12" s="119"/>
      <c r="F12" s="119"/>
      <c r="G12" s="119"/>
      <c r="H12" s="119"/>
      <c r="I12" s="44"/>
    </row>
    <row r="13" spans="1:9" x14ac:dyDescent="0.15">
      <c r="A13" s="118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18" t="s">
        <v>15</v>
      </c>
      <c r="B14" s="54">
        <v>0</v>
      </c>
      <c r="C14" s="55"/>
      <c r="D14" s="56">
        <v>0</v>
      </c>
      <c r="E14" s="55"/>
      <c r="F14" s="56">
        <v>0.55000000000000004</v>
      </c>
      <c r="G14" s="55"/>
      <c r="H14" s="57" t="s">
        <v>18</v>
      </c>
      <c r="I14" s="58" t="s">
        <v>25</v>
      </c>
    </row>
    <row r="15" spans="1:9" x14ac:dyDescent="0.15">
      <c r="A15" s="118" t="s">
        <v>14</v>
      </c>
      <c r="B15" s="59">
        <v>1</v>
      </c>
      <c r="C15" s="60"/>
      <c r="D15" s="61">
        <v>1</v>
      </c>
      <c r="E15" s="60"/>
      <c r="F15" s="61">
        <v>70.73</v>
      </c>
      <c r="G15" s="60"/>
      <c r="H15" s="57" t="s">
        <v>19</v>
      </c>
      <c r="I15" s="58" t="s">
        <v>26</v>
      </c>
    </row>
    <row r="16" spans="1:9" x14ac:dyDescent="0.15">
      <c r="A16" s="118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35</v>
      </c>
    </row>
    <row r="17" spans="1:9" x14ac:dyDescent="0.15">
      <c r="A17" s="77" t="s">
        <v>54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70.73</v>
      </c>
      <c r="G17" s="72">
        <f>F17/F$15*1000*F$14</f>
        <v>550</v>
      </c>
      <c r="H17" s="67">
        <f>LARGE((C17,E17,G17),1)</f>
        <v>550</v>
      </c>
      <c r="I17" s="66">
        <v>1</v>
      </c>
    </row>
    <row r="18" spans="1:9" x14ac:dyDescent="0.15">
      <c r="A18" s="77" t="s">
        <v>58</v>
      </c>
      <c r="B18" s="70">
        <v>0</v>
      </c>
      <c r="C18" s="72">
        <f t="shared" ref="C18:C51" si="0">B18/B$15*1000*B$14</f>
        <v>0</v>
      </c>
      <c r="D18" s="71">
        <v>0</v>
      </c>
      <c r="E18" s="72">
        <f t="shared" ref="E18:E51" si="1">D18/D$15*1000*D$14</f>
        <v>0</v>
      </c>
      <c r="F18" s="71">
        <v>69.8</v>
      </c>
      <c r="G18" s="72">
        <f t="shared" ref="G18:G51" si="2">F18/F$15*1000*F$14</f>
        <v>542.76827371695174</v>
      </c>
      <c r="H18" s="67">
        <f>LARGE((C18,E18,G18),1)</f>
        <v>542.76827371695174</v>
      </c>
      <c r="I18" s="66">
        <v>2</v>
      </c>
    </row>
    <row r="19" spans="1:9" x14ac:dyDescent="0.15">
      <c r="A19" s="77" t="s">
        <v>55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65.69</v>
      </c>
      <c r="G19" s="72">
        <f t="shared" si="2"/>
        <v>510.80870917573867</v>
      </c>
      <c r="H19" s="67">
        <f>LARGE((C19,E19,G19),1)</f>
        <v>510.80870917573867</v>
      </c>
      <c r="I19" s="66">
        <v>3</v>
      </c>
    </row>
    <row r="20" spans="1:9" x14ac:dyDescent="0.15">
      <c r="A20" s="77" t="s">
        <v>59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64.069999999999993</v>
      </c>
      <c r="G20" s="72">
        <f t="shared" si="2"/>
        <v>498.21150855365465</v>
      </c>
      <c r="H20" s="67">
        <f>LARGE((C20,E20,G20),1)</f>
        <v>498.21150855365465</v>
      </c>
      <c r="I20" s="66">
        <v>4</v>
      </c>
    </row>
    <row r="21" spans="1:9" x14ac:dyDescent="0.15">
      <c r="A21" s="77" t="s">
        <v>56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63.2</v>
      </c>
      <c r="G21" s="72">
        <f t="shared" si="2"/>
        <v>491.44634525660967</v>
      </c>
      <c r="H21" s="67">
        <f>LARGE((C21,E21,G21),1)</f>
        <v>491.44634525660967</v>
      </c>
      <c r="I21" s="66">
        <v>5</v>
      </c>
    </row>
    <row r="22" spans="1:9" x14ac:dyDescent="0.15">
      <c r="A22" s="77" t="s">
        <v>82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63.11</v>
      </c>
      <c r="G22" s="72">
        <f t="shared" si="2"/>
        <v>490.74650077760504</v>
      </c>
      <c r="H22" s="67">
        <f>LARGE((C22,E22,G22),1)</f>
        <v>490.74650077760504</v>
      </c>
      <c r="I22" s="66">
        <v>6</v>
      </c>
    </row>
    <row r="23" spans="1:9" x14ac:dyDescent="0.15">
      <c r="A23" s="77" t="s">
        <v>80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63.06</v>
      </c>
      <c r="G23" s="72">
        <f t="shared" si="2"/>
        <v>490.35769828926908</v>
      </c>
      <c r="H23" s="67">
        <f>LARGE((C23,E23,G23),1)</f>
        <v>490.35769828926908</v>
      </c>
      <c r="I23" s="66">
        <v>7</v>
      </c>
    </row>
    <row r="24" spans="1:9" x14ac:dyDescent="0.15">
      <c r="A24" s="77" t="s">
        <v>79</v>
      </c>
      <c r="B24" s="70">
        <v>1</v>
      </c>
      <c r="C24" s="72">
        <f t="shared" si="0"/>
        <v>0</v>
      </c>
      <c r="D24" s="71">
        <v>1</v>
      </c>
      <c r="E24" s="72">
        <f t="shared" si="1"/>
        <v>0</v>
      </c>
      <c r="F24" s="71">
        <v>61.61</v>
      </c>
      <c r="G24" s="72">
        <f t="shared" si="2"/>
        <v>479.08242612752719</v>
      </c>
      <c r="H24" s="67">
        <f>LARGE((C24,E24,G24),1)</f>
        <v>479.08242612752719</v>
      </c>
      <c r="I24" s="66">
        <v>8</v>
      </c>
    </row>
    <row r="25" spans="1:9" x14ac:dyDescent="0.15">
      <c r="A25" s="77" t="s">
        <v>57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61.18</v>
      </c>
      <c r="G25" s="72">
        <f t="shared" si="2"/>
        <v>475.7387247278383</v>
      </c>
      <c r="H25" s="67">
        <f>LARGE((C25,E25,G25),1)</f>
        <v>475.7387247278383</v>
      </c>
      <c r="I25" s="66">
        <v>9</v>
      </c>
    </row>
    <row r="26" spans="1:9" x14ac:dyDescent="0.15">
      <c r="A26" s="77" t="s">
        <v>133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60.04</v>
      </c>
      <c r="G26" s="72">
        <f t="shared" si="2"/>
        <v>466.87402799377912</v>
      </c>
      <c r="H26" s="67">
        <f>LARGE((C26,E26,G26),1)</f>
        <v>466.87402799377912</v>
      </c>
      <c r="I26" s="66">
        <v>10</v>
      </c>
    </row>
    <row r="27" spans="1:9" x14ac:dyDescent="0.15">
      <c r="A27" s="77" t="s">
        <v>81</v>
      </c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57.02</v>
      </c>
      <c r="G27" s="72">
        <f t="shared" si="2"/>
        <v>443.39035769828928</v>
      </c>
      <c r="H27" s="67">
        <f>LARGE((C27,E27,G27),1)</f>
        <v>443.39035769828928</v>
      </c>
      <c r="I27" s="66">
        <v>11</v>
      </c>
    </row>
    <row r="28" spans="1:9" x14ac:dyDescent="0.15">
      <c r="A28" s="77" t="s">
        <v>86</v>
      </c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57.01</v>
      </c>
      <c r="G28" s="72">
        <f t="shared" si="2"/>
        <v>443.31259720062206</v>
      </c>
      <c r="H28" s="67">
        <f>LARGE((C28,E28,G28),1)</f>
        <v>443.31259720062206</v>
      </c>
      <c r="I28" s="66">
        <v>12</v>
      </c>
    </row>
    <row r="29" spans="1:9" x14ac:dyDescent="0.15">
      <c r="A29" s="77" t="s">
        <v>61</v>
      </c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52.71</v>
      </c>
      <c r="G29" s="72">
        <f t="shared" si="2"/>
        <v>409.8755832037325</v>
      </c>
      <c r="H29" s="67">
        <f>LARGE((C29,E29,G29),1)</f>
        <v>409.8755832037325</v>
      </c>
      <c r="I29" s="66">
        <v>13</v>
      </c>
    </row>
    <row r="30" spans="1:9" x14ac:dyDescent="0.15">
      <c r="A30" s="77" t="s">
        <v>97</v>
      </c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51.63</v>
      </c>
      <c r="G30" s="72">
        <f t="shared" si="2"/>
        <v>401.47744945567655</v>
      </c>
      <c r="H30" s="67">
        <f>LARGE((C30,E30,G30),1)</f>
        <v>401.47744945567655</v>
      </c>
      <c r="I30" s="66">
        <v>14</v>
      </c>
    </row>
    <row r="31" spans="1:9" x14ac:dyDescent="0.15">
      <c r="A31" s="77" t="s">
        <v>93</v>
      </c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50.26</v>
      </c>
      <c r="G31" s="72">
        <f t="shared" si="2"/>
        <v>390.82426127527214</v>
      </c>
      <c r="H31" s="67">
        <f>LARGE((C31,E31,G31),1)</f>
        <v>390.82426127527214</v>
      </c>
      <c r="I31" s="66">
        <v>15</v>
      </c>
    </row>
    <row r="32" spans="1:9" x14ac:dyDescent="0.15">
      <c r="A32" s="77" t="s">
        <v>84</v>
      </c>
      <c r="B32" s="70">
        <v>0</v>
      </c>
      <c r="C32" s="72">
        <f t="shared" si="0"/>
        <v>0</v>
      </c>
      <c r="D32" s="71">
        <v>0</v>
      </c>
      <c r="E32" s="72">
        <f t="shared" si="1"/>
        <v>0</v>
      </c>
      <c r="F32" s="71">
        <v>46.6</v>
      </c>
      <c r="G32" s="72">
        <f t="shared" si="2"/>
        <v>362.36391912908249</v>
      </c>
      <c r="H32" s="67">
        <f>LARGE((C32,E32,G32),1)</f>
        <v>362.36391912908249</v>
      </c>
      <c r="I32" s="66">
        <v>16</v>
      </c>
    </row>
    <row r="33" spans="1:9" x14ac:dyDescent="0.15">
      <c r="A33" s="77" t="s">
        <v>62</v>
      </c>
      <c r="B33" s="70">
        <v>0</v>
      </c>
      <c r="C33" s="72">
        <f t="shared" si="0"/>
        <v>0</v>
      </c>
      <c r="D33" s="71">
        <v>0</v>
      </c>
      <c r="E33" s="72">
        <f t="shared" si="1"/>
        <v>0</v>
      </c>
      <c r="F33" s="71">
        <v>46.54</v>
      </c>
      <c r="G33" s="72">
        <f t="shared" si="2"/>
        <v>361.89735614307932</v>
      </c>
      <c r="H33" s="67">
        <f>LARGE((C33,E33,G33),1)</f>
        <v>361.89735614307932</v>
      </c>
      <c r="I33" s="66">
        <v>17</v>
      </c>
    </row>
    <row r="34" spans="1:9" x14ac:dyDescent="0.15">
      <c r="A34" s="77" t="s">
        <v>91</v>
      </c>
      <c r="B34" s="70">
        <v>0</v>
      </c>
      <c r="C34" s="72">
        <f t="shared" si="0"/>
        <v>0</v>
      </c>
      <c r="D34" s="71">
        <v>0</v>
      </c>
      <c r="E34" s="72">
        <f t="shared" si="1"/>
        <v>0</v>
      </c>
      <c r="F34" s="71">
        <v>45.95</v>
      </c>
      <c r="G34" s="72">
        <f t="shared" si="2"/>
        <v>357.30948678071542</v>
      </c>
      <c r="H34" s="67">
        <f>LARGE((C34,E34,G34),1)</f>
        <v>357.30948678071542</v>
      </c>
      <c r="I34" s="66">
        <v>18</v>
      </c>
    </row>
    <row r="35" spans="1:9" x14ac:dyDescent="0.15">
      <c r="A35" s="77" t="s">
        <v>88</v>
      </c>
      <c r="B35" s="70">
        <v>0</v>
      </c>
      <c r="C35" s="72">
        <f t="shared" si="0"/>
        <v>0</v>
      </c>
      <c r="D35" s="71">
        <v>0</v>
      </c>
      <c r="E35" s="72">
        <f t="shared" si="1"/>
        <v>0</v>
      </c>
      <c r="F35" s="71">
        <v>45.45</v>
      </c>
      <c r="G35" s="72">
        <f t="shared" si="2"/>
        <v>353.42146189735621</v>
      </c>
      <c r="H35" s="67">
        <f>LARGE((C35,E35,G35),1)</f>
        <v>353.42146189735621</v>
      </c>
      <c r="I35" s="66">
        <v>19</v>
      </c>
    </row>
    <row r="36" spans="1:9" x14ac:dyDescent="0.15">
      <c r="A36" s="77" t="s">
        <v>85</v>
      </c>
      <c r="B36" s="70">
        <v>0</v>
      </c>
      <c r="C36" s="72">
        <f t="shared" si="0"/>
        <v>0</v>
      </c>
      <c r="D36" s="71">
        <v>0</v>
      </c>
      <c r="E36" s="72">
        <f t="shared" si="1"/>
        <v>0</v>
      </c>
      <c r="F36" s="71">
        <v>42.94</v>
      </c>
      <c r="G36" s="72">
        <f t="shared" si="2"/>
        <v>333.90357698289267</v>
      </c>
      <c r="H36" s="67">
        <f>LARGE((C36,E36,G36),1)</f>
        <v>333.90357698289267</v>
      </c>
      <c r="I36" s="66">
        <v>20</v>
      </c>
    </row>
    <row r="37" spans="1:9" x14ac:dyDescent="0.15">
      <c r="A37" s="77" t="s">
        <v>106</v>
      </c>
      <c r="B37" s="70">
        <v>0</v>
      </c>
      <c r="C37" s="72">
        <f t="shared" si="0"/>
        <v>0</v>
      </c>
      <c r="D37" s="71">
        <v>0</v>
      </c>
      <c r="E37" s="72">
        <f t="shared" si="1"/>
        <v>0</v>
      </c>
      <c r="F37" s="71">
        <v>38.909999999999997</v>
      </c>
      <c r="G37" s="72">
        <f t="shared" si="2"/>
        <v>302.56609642301709</v>
      </c>
      <c r="H37" s="67">
        <f>LARGE((C37,E37,G37),1)</f>
        <v>302.56609642301709</v>
      </c>
      <c r="I37" s="66">
        <v>21</v>
      </c>
    </row>
    <row r="38" spans="1:9" x14ac:dyDescent="0.15">
      <c r="A38" s="77" t="s">
        <v>94</v>
      </c>
      <c r="B38" s="70">
        <v>0</v>
      </c>
      <c r="C38" s="72">
        <f t="shared" si="0"/>
        <v>0</v>
      </c>
      <c r="D38" s="71">
        <v>0</v>
      </c>
      <c r="E38" s="72">
        <f t="shared" si="1"/>
        <v>0</v>
      </c>
      <c r="F38" s="71">
        <v>36.44</v>
      </c>
      <c r="G38" s="72">
        <f t="shared" si="2"/>
        <v>283.35925349922235</v>
      </c>
      <c r="H38" s="67">
        <f>LARGE((C38,E38,G38),1)</f>
        <v>283.35925349922235</v>
      </c>
      <c r="I38" s="66">
        <v>22</v>
      </c>
    </row>
    <row r="39" spans="1:9" x14ac:dyDescent="0.15">
      <c r="A39" s="77" t="s">
        <v>96</v>
      </c>
      <c r="B39" s="70">
        <v>0</v>
      </c>
      <c r="C39" s="72">
        <f t="shared" si="0"/>
        <v>0</v>
      </c>
      <c r="D39" s="71">
        <v>0</v>
      </c>
      <c r="E39" s="72">
        <f t="shared" si="1"/>
        <v>0</v>
      </c>
      <c r="F39" s="71">
        <v>34.99</v>
      </c>
      <c r="G39" s="72">
        <f t="shared" si="2"/>
        <v>272.08398133748057</v>
      </c>
      <c r="H39" s="67">
        <f>LARGE((C39,E39,G39),1)</f>
        <v>272.08398133748057</v>
      </c>
      <c r="I39" s="66">
        <v>23</v>
      </c>
    </row>
    <row r="40" spans="1:9" x14ac:dyDescent="0.15">
      <c r="A40" s="77" t="s">
        <v>92</v>
      </c>
      <c r="B40" s="70">
        <v>0</v>
      </c>
      <c r="C40" s="72">
        <f t="shared" si="0"/>
        <v>0</v>
      </c>
      <c r="D40" s="71">
        <v>0</v>
      </c>
      <c r="E40" s="72">
        <f t="shared" si="1"/>
        <v>0</v>
      </c>
      <c r="F40" s="71">
        <v>33.25</v>
      </c>
      <c r="G40" s="72">
        <f t="shared" si="2"/>
        <v>258.55365474339033</v>
      </c>
      <c r="H40" s="67">
        <f>LARGE((C40,E40,G40),1)</f>
        <v>258.55365474339033</v>
      </c>
      <c r="I40" s="66">
        <v>24</v>
      </c>
    </row>
    <row r="41" spans="1:9" x14ac:dyDescent="0.15">
      <c r="A41" s="77" t="s">
        <v>135</v>
      </c>
      <c r="B41" s="70">
        <v>0</v>
      </c>
      <c r="C41" s="72">
        <f t="shared" si="0"/>
        <v>0</v>
      </c>
      <c r="D41" s="71">
        <v>0</v>
      </c>
      <c r="E41" s="72">
        <f t="shared" si="1"/>
        <v>0</v>
      </c>
      <c r="F41" s="71">
        <v>32.75</v>
      </c>
      <c r="G41" s="72">
        <f t="shared" si="2"/>
        <v>254.66562986003112</v>
      </c>
      <c r="H41" s="67">
        <f>LARGE((C41,E41,G41),1)</f>
        <v>254.66562986003112</v>
      </c>
      <c r="I41" s="66">
        <v>25</v>
      </c>
    </row>
    <row r="42" spans="1:9" x14ac:dyDescent="0.15">
      <c r="A42" s="77" t="s">
        <v>98</v>
      </c>
      <c r="B42" s="70">
        <v>0</v>
      </c>
      <c r="C42" s="72">
        <f t="shared" si="0"/>
        <v>0</v>
      </c>
      <c r="D42" s="71">
        <v>0</v>
      </c>
      <c r="E42" s="72">
        <f t="shared" si="1"/>
        <v>0</v>
      </c>
      <c r="F42" s="71">
        <v>32.43</v>
      </c>
      <c r="G42" s="72">
        <f t="shared" si="2"/>
        <v>252.17729393468119</v>
      </c>
      <c r="H42" s="67">
        <f>LARGE((C42,E42,G42),1)</f>
        <v>252.17729393468119</v>
      </c>
      <c r="I42" s="66">
        <v>26</v>
      </c>
    </row>
    <row r="43" spans="1:9" x14ac:dyDescent="0.15">
      <c r="A43" s="77" t="s">
        <v>100</v>
      </c>
      <c r="B43" s="70">
        <v>0</v>
      </c>
      <c r="C43" s="72">
        <f t="shared" si="0"/>
        <v>0</v>
      </c>
      <c r="D43" s="71">
        <v>0</v>
      </c>
      <c r="E43" s="72">
        <f t="shared" si="1"/>
        <v>0</v>
      </c>
      <c r="F43" s="71">
        <v>30.27</v>
      </c>
      <c r="G43" s="72">
        <f t="shared" si="2"/>
        <v>235.38102643856922</v>
      </c>
      <c r="H43" s="67">
        <f>LARGE((C43,E43,G43),1)</f>
        <v>235.38102643856922</v>
      </c>
      <c r="I43" s="66">
        <v>27</v>
      </c>
    </row>
    <row r="44" spans="1:9" x14ac:dyDescent="0.15">
      <c r="A44" s="77" t="s">
        <v>95</v>
      </c>
      <c r="B44" s="70">
        <v>0</v>
      </c>
      <c r="C44" s="72">
        <f t="shared" si="0"/>
        <v>0</v>
      </c>
      <c r="D44" s="71">
        <v>0</v>
      </c>
      <c r="E44" s="72">
        <f t="shared" si="1"/>
        <v>0</v>
      </c>
      <c r="F44" s="71">
        <v>27.73</v>
      </c>
      <c r="G44" s="72">
        <f t="shared" si="2"/>
        <v>215.62986003110422</v>
      </c>
      <c r="H44" s="67">
        <f>LARGE((C44,E44,G44),1)</f>
        <v>215.62986003110422</v>
      </c>
      <c r="I44" s="66">
        <v>28</v>
      </c>
    </row>
    <row r="45" spans="1:9" x14ac:dyDescent="0.15">
      <c r="A45" s="77" t="s">
        <v>104</v>
      </c>
      <c r="B45" s="70">
        <v>0</v>
      </c>
      <c r="C45" s="72">
        <f t="shared" si="0"/>
        <v>0</v>
      </c>
      <c r="D45" s="71">
        <v>0</v>
      </c>
      <c r="E45" s="72">
        <f t="shared" si="1"/>
        <v>0</v>
      </c>
      <c r="F45" s="71">
        <v>27.58</v>
      </c>
      <c r="G45" s="72">
        <f t="shared" si="2"/>
        <v>214.46345256609641</v>
      </c>
      <c r="H45" s="67">
        <f>LARGE((C45,E45,G45),1)</f>
        <v>214.46345256609641</v>
      </c>
      <c r="I45" s="66">
        <v>29</v>
      </c>
    </row>
    <row r="46" spans="1:9" x14ac:dyDescent="0.15">
      <c r="A46" s="77" t="s">
        <v>137</v>
      </c>
      <c r="B46" s="70">
        <v>0</v>
      </c>
      <c r="C46" s="72">
        <f t="shared" si="0"/>
        <v>0</v>
      </c>
      <c r="D46" s="71">
        <v>0</v>
      </c>
      <c r="E46" s="72">
        <f t="shared" si="1"/>
        <v>0</v>
      </c>
      <c r="F46" s="71">
        <v>22.97</v>
      </c>
      <c r="G46" s="72">
        <f t="shared" si="2"/>
        <v>178.61586314152407</v>
      </c>
      <c r="H46" s="67">
        <f>LARGE((C46,E46,G46),1)</f>
        <v>178.61586314152407</v>
      </c>
      <c r="I46" s="66">
        <v>30</v>
      </c>
    </row>
    <row r="47" spans="1:9" x14ac:dyDescent="0.15">
      <c r="A47" s="77" t="s">
        <v>103</v>
      </c>
      <c r="B47" s="70">
        <v>0</v>
      </c>
      <c r="C47" s="72">
        <f t="shared" si="0"/>
        <v>0</v>
      </c>
      <c r="D47" s="71">
        <v>0</v>
      </c>
      <c r="E47" s="72">
        <f t="shared" si="1"/>
        <v>0</v>
      </c>
      <c r="F47" s="71">
        <v>21.12</v>
      </c>
      <c r="G47" s="72">
        <f t="shared" si="2"/>
        <v>164.23017107309488</v>
      </c>
      <c r="H47" s="67">
        <f>LARGE((C47,E47,G47),1)</f>
        <v>164.23017107309488</v>
      </c>
      <c r="I47" s="66">
        <v>31</v>
      </c>
    </row>
    <row r="48" spans="1:9" x14ac:dyDescent="0.15">
      <c r="A48" s="77" t="s">
        <v>109</v>
      </c>
      <c r="B48" s="70">
        <v>0</v>
      </c>
      <c r="C48" s="72">
        <f t="shared" si="0"/>
        <v>0</v>
      </c>
      <c r="D48" s="71">
        <v>0</v>
      </c>
      <c r="E48" s="72">
        <f t="shared" si="1"/>
        <v>0</v>
      </c>
      <c r="F48" s="71">
        <v>14.51</v>
      </c>
      <c r="G48" s="72">
        <f t="shared" si="2"/>
        <v>112.83048211508553</v>
      </c>
      <c r="H48" s="67">
        <f>LARGE((C48,E48,G48),1)</f>
        <v>112.83048211508553</v>
      </c>
      <c r="I48" s="66">
        <v>32</v>
      </c>
    </row>
    <row r="49" spans="1:9" x14ac:dyDescent="0.15">
      <c r="A49" s="77" t="s">
        <v>105</v>
      </c>
      <c r="B49" s="70">
        <v>0</v>
      </c>
      <c r="C49" s="72">
        <f t="shared" si="0"/>
        <v>0</v>
      </c>
      <c r="D49" s="71">
        <v>0</v>
      </c>
      <c r="E49" s="72">
        <f t="shared" si="1"/>
        <v>0</v>
      </c>
      <c r="F49" s="71">
        <v>7.16</v>
      </c>
      <c r="G49" s="72">
        <f t="shared" si="2"/>
        <v>55.676516329704505</v>
      </c>
      <c r="H49" s="67">
        <f>LARGE((C49,E49,G49),1)</f>
        <v>55.676516329704505</v>
      </c>
      <c r="I49" s="66">
        <v>33</v>
      </c>
    </row>
    <row r="50" spans="1:9" x14ac:dyDescent="0.15">
      <c r="A50" s="77" t="s">
        <v>101</v>
      </c>
      <c r="B50" s="70">
        <v>0</v>
      </c>
      <c r="C50" s="72">
        <f t="shared" si="0"/>
        <v>0</v>
      </c>
      <c r="D50" s="71">
        <v>0</v>
      </c>
      <c r="E50" s="72">
        <f t="shared" si="1"/>
        <v>0</v>
      </c>
      <c r="F50" s="71">
        <v>0</v>
      </c>
      <c r="G50" s="72">
        <f t="shared" si="2"/>
        <v>0</v>
      </c>
      <c r="H50" s="67">
        <f>LARGE((C50,E50,G50),1)</f>
        <v>0</v>
      </c>
      <c r="I50" s="66" t="s">
        <v>132</v>
      </c>
    </row>
    <row r="51" spans="1:9" x14ac:dyDescent="0.15">
      <c r="A51" s="77" t="s">
        <v>89</v>
      </c>
      <c r="B51" s="87">
        <v>0</v>
      </c>
      <c r="C51" s="88">
        <f t="shared" si="0"/>
        <v>0</v>
      </c>
      <c r="D51" s="89">
        <v>0</v>
      </c>
      <c r="E51" s="88">
        <f t="shared" si="1"/>
        <v>0</v>
      </c>
      <c r="F51" s="89">
        <v>0</v>
      </c>
      <c r="G51" s="88">
        <f t="shared" si="2"/>
        <v>0</v>
      </c>
      <c r="H51" s="90">
        <f>LARGE((C51,E51,G51),1)</f>
        <v>0</v>
      </c>
      <c r="I51" s="66" t="s">
        <v>149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4623-A241-4B74-98CF-1F6B7775DA81}">
  <dimension ref="A1:I18"/>
  <sheetViews>
    <sheetView workbookViewId="0">
      <selection activeCell="B17" sqref="B17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126"/>
      <c r="C1" s="126"/>
      <c r="D1" s="126"/>
      <c r="E1" s="126"/>
      <c r="F1" s="126"/>
      <c r="G1" s="126"/>
      <c r="H1" s="126"/>
      <c r="I1" s="126"/>
    </row>
    <row r="2" spans="1:9" x14ac:dyDescent="0.15">
      <c r="A2" s="158"/>
      <c r="B2" s="160" t="s">
        <v>39</v>
      </c>
      <c r="C2" s="160"/>
      <c r="D2" s="160"/>
      <c r="E2" s="160"/>
      <c r="F2" s="160"/>
      <c r="G2" s="126"/>
      <c r="H2" s="126"/>
      <c r="I2" s="126"/>
    </row>
    <row r="3" spans="1:9" x14ac:dyDescent="0.15">
      <c r="A3" s="158"/>
      <c r="B3" s="126"/>
      <c r="C3" s="126"/>
      <c r="D3" s="126"/>
      <c r="E3" s="126"/>
      <c r="F3" s="126"/>
      <c r="G3" s="126"/>
      <c r="H3" s="126"/>
      <c r="I3" s="126"/>
    </row>
    <row r="4" spans="1:9" x14ac:dyDescent="0.15">
      <c r="A4" s="158"/>
      <c r="B4" s="160" t="s">
        <v>34</v>
      </c>
      <c r="C4" s="160"/>
      <c r="D4" s="160"/>
      <c r="E4" s="160"/>
      <c r="F4" s="160"/>
      <c r="G4" s="126"/>
      <c r="H4" s="126"/>
      <c r="I4" s="126"/>
    </row>
    <row r="5" spans="1:9" x14ac:dyDescent="0.15">
      <c r="A5" s="158"/>
      <c r="B5" s="126"/>
      <c r="C5" s="126"/>
      <c r="D5" s="126"/>
      <c r="E5" s="126"/>
      <c r="F5" s="126"/>
      <c r="G5" s="126"/>
      <c r="H5" s="126"/>
      <c r="I5" s="126"/>
    </row>
    <row r="6" spans="1:9" x14ac:dyDescent="0.15">
      <c r="A6" s="158"/>
      <c r="B6" s="159"/>
      <c r="C6" s="159"/>
      <c r="D6" s="126"/>
      <c r="E6" s="126"/>
      <c r="F6" s="126"/>
      <c r="G6" s="126"/>
      <c r="H6" s="126"/>
      <c r="I6" s="126"/>
    </row>
    <row r="7" spans="1:9" x14ac:dyDescent="0.15">
      <c r="A7" s="158"/>
      <c r="B7" s="126"/>
      <c r="C7" s="126"/>
      <c r="D7" s="126"/>
      <c r="E7" s="126"/>
      <c r="F7" s="126"/>
      <c r="G7" s="126"/>
      <c r="H7" s="126"/>
      <c r="I7" s="126"/>
    </row>
    <row r="8" spans="1:9" x14ac:dyDescent="0.15">
      <c r="A8" s="45" t="s">
        <v>11</v>
      </c>
      <c r="B8" s="46" t="s">
        <v>153</v>
      </c>
      <c r="C8" s="46"/>
      <c r="D8" s="46"/>
      <c r="E8" s="46"/>
      <c r="F8" s="125"/>
      <c r="G8" s="125"/>
      <c r="H8" s="126"/>
      <c r="I8" s="126"/>
    </row>
    <row r="9" spans="1:9" x14ac:dyDescent="0.15">
      <c r="A9" s="45" t="s">
        <v>0</v>
      </c>
      <c r="B9" s="46" t="s">
        <v>154</v>
      </c>
      <c r="C9" s="46"/>
      <c r="D9" s="46"/>
      <c r="E9" s="46"/>
      <c r="F9" s="125"/>
      <c r="G9" s="125"/>
      <c r="H9" s="126"/>
      <c r="I9" s="126"/>
    </row>
    <row r="10" spans="1:9" x14ac:dyDescent="0.15">
      <c r="A10" s="45" t="s">
        <v>13</v>
      </c>
      <c r="B10" s="161">
        <v>42435</v>
      </c>
      <c r="C10" s="161"/>
      <c r="D10" s="47"/>
      <c r="E10" s="47"/>
      <c r="F10" s="48"/>
      <c r="G10" s="125"/>
      <c r="H10" s="126"/>
      <c r="I10" s="126"/>
    </row>
    <row r="11" spans="1:9" x14ac:dyDescent="0.15">
      <c r="A11" s="45" t="s">
        <v>33</v>
      </c>
      <c r="B11" s="46" t="s">
        <v>44</v>
      </c>
      <c r="C11" s="47"/>
      <c r="D11" s="126"/>
      <c r="E11" s="126"/>
      <c r="F11" s="126"/>
      <c r="G11" s="126"/>
      <c r="H11" s="126"/>
      <c r="I11" s="126"/>
    </row>
    <row r="12" spans="1:9" x14ac:dyDescent="0.15">
      <c r="A12" s="45" t="s">
        <v>16</v>
      </c>
      <c r="B12" s="125" t="s">
        <v>41</v>
      </c>
      <c r="C12" s="126"/>
      <c r="D12" s="126"/>
      <c r="E12" s="126"/>
      <c r="F12" s="126"/>
      <c r="G12" s="126"/>
      <c r="H12" s="126"/>
      <c r="I12" s="44"/>
    </row>
    <row r="13" spans="1:9" x14ac:dyDescent="0.15">
      <c r="A13" s="125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25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25" t="s">
        <v>14</v>
      </c>
      <c r="B15" s="59">
        <v>79.510000000000005</v>
      </c>
      <c r="C15" s="60"/>
      <c r="D15" s="61">
        <v>1</v>
      </c>
      <c r="E15" s="60"/>
      <c r="F15" s="61">
        <v>1</v>
      </c>
      <c r="G15" s="60"/>
      <c r="H15" s="57" t="s">
        <v>19</v>
      </c>
      <c r="I15" s="58" t="s">
        <v>26</v>
      </c>
    </row>
    <row r="16" spans="1:9" x14ac:dyDescent="0.15">
      <c r="A16" s="125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45</v>
      </c>
    </row>
    <row r="17" spans="1:9" x14ac:dyDescent="0.15">
      <c r="A17" s="77" t="s">
        <v>45</v>
      </c>
      <c r="B17" s="70">
        <v>64.5</v>
      </c>
      <c r="C17" s="72">
        <f>B17/B$15*1000*B$14</f>
        <v>1014.0233932838635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1014.0233932838635</v>
      </c>
      <c r="I17" s="66">
        <v>45</v>
      </c>
    </row>
    <row r="18" spans="1:9" x14ac:dyDescent="0.15">
      <c r="A18" s="77" t="s">
        <v>48</v>
      </c>
      <c r="B18" s="87">
        <v>0</v>
      </c>
      <c r="C18" s="88">
        <f t="shared" ref="C18" si="0">B18/B$15*1000*B$14</f>
        <v>0</v>
      </c>
      <c r="D18" s="89">
        <v>0</v>
      </c>
      <c r="E18" s="88">
        <f t="shared" ref="E18" si="1">D18/D$15*1000*D$14</f>
        <v>0</v>
      </c>
      <c r="F18" s="89">
        <v>0</v>
      </c>
      <c r="G18" s="88">
        <f t="shared" ref="G18" si="2">F18/F$15*1000*F$14</f>
        <v>0</v>
      </c>
      <c r="H18" s="90">
        <f>LARGE((C18,E18,G18),1)</f>
        <v>0</v>
      </c>
      <c r="I18" s="66" t="s">
        <v>132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A7574-576E-4D4E-8F6F-95B310442B64}">
  <dimension ref="A1:I18"/>
  <sheetViews>
    <sheetView workbookViewId="0">
      <selection activeCell="E19" sqref="E19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126"/>
      <c r="C1" s="126"/>
      <c r="D1" s="126"/>
      <c r="E1" s="126"/>
      <c r="F1" s="126"/>
      <c r="G1" s="126"/>
      <c r="H1" s="126"/>
      <c r="I1" s="126"/>
    </row>
    <row r="2" spans="1:9" x14ac:dyDescent="0.15">
      <c r="A2" s="158"/>
      <c r="B2" s="160" t="s">
        <v>39</v>
      </c>
      <c r="C2" s="160"/>
      <c r="D2" s="160"/>
      <c r="E2" s="160"/>
      <c r="F2" s="160"/>
      <c r="G2" s="126"/>
      <c r="H2" s="126"/>
    </row>
    <row r="3" spans="1:9" x14ac:dyDescent="0.15">
      <c r="A3" s="158"/>
      <c r="B3" s="126"/>
      <c r="C3" s="126"/>
      <c r="D3" s="126"/>
      <c r="E3" s="126"/>
      <c r="F3" s="126"/>
      <c r="G3" s="126"/>
      <c r="H3" s="126"/>
      <c r="I3" s="126"/>
    </row>
    <row r="4" spans="1:9" x14ac:dyDescent="0.15">
      <c r="A4" s="158"/>
      <c r="B4" s="160" t="s">
        <v>34</v>
      </c>
      <c r="C4" s="160"/>
      <c r="D4" s="160"/>
      <c r="E4" s="160"/>
      <c r="F4" s="160"/>
      <c r="G4" s="126"/>
      <c r="H4" s="126"/>
      <c r="I4" s="126"/>
    </row>
    <row r="5" spans="1:9" x14ac:dyDescent="0.15">
      <c r="A5" s="158"/>
      <c r="B5" s="126"/>
      <c r="C5" s="126"/>
      <c r="D5" s="126"/>
      <c r="E5" s="126"/>
      <c r="F5" s="126"/>
      <c r="G5" s="126"/>
      <c r="H5" s="126"/>
      <c r="I5" s="126"/>
    </row>
    <row r="6" spans="1:9" x14ac:dyDescent="0.15">
      <c r="A6" s="158"/>
      <c r="B6" s="159"/>
      <c r="C6" s="159"/>
      <c r="D6" s="126"/>
      <c r="E6" s="126"/>
      <c r="F6" s="126"/>
      <c r="G6" s="126"/>
      <c r="H6" s="126"/>
      <c r="I6" s="126"/>
    </row>
    <row r="7" spans="1:9" x14ac:dyDescent="0.15">
      <c r="A7" s="158"/>
      <c r="B7" s="126"/>
      <c r="C7" s="126"/>
      <c r="D7" s="126"/>
      <c r="E7" s="126"/>
      <c r="F7" s="126"/>
      <c r="G7" s="126"/>
      <c r="H7" s="126"/>
      <c r="I7" s="126"/>
    </row>
    <row r="8" spans="1:9" x14ac:dyDescent="0.15">
      <c r="A8" s="45" t="s">
        <v>11</v>
      </c>
      <c r="B8" s="46" t="s">
        <v>153</v>
      </c>
      <c r="C8" s="46"/>
      <c r="D8" s="46"/>
      <c r="E8" s="46"/>
      <c r="F8" s="125"/>
      <c r="G8" s="125"/>
      <c r="H8" s="126"/>
      <c r="I8" s="126"/>
    </row>
    <row r="9" spans="1:9" x14ac:dyDescent="0.15">
      <c r="A9" s="45" t="s">
        <v>0</v>
      </c>
      <c r="B9" s="46" t="s">
        <v>154</v>
      </c>
      <c r="C9" s="46"/>
      <c r="D9" s="46"/>
      <c r="E9" s="46"/>
      <c r="F9" s="125"/>
      <c r="G9" s="125"/>
      <c r="H9" s="126"/>
      <c r="I9" s="126"/>
    </row>
    <row r="10" spans="1:9" x14ac:dyDescent="0.15">
      <c r="A10" s="45" t="s">
        <v>13</v>
      </c>
      <c r="B10" s="161">
        <v>42436</v>
      </c>
      <c r="C10" s="161"/>
      <c r="D10" s="47"/>
      <c r="E10" s="47"/>
      <c r="F10" s="48"/>
      <c r="G10" s="125"/>
      <c r="H10" s="126"/>
      <c r="I10" s="126"/>
    </row>
    <row r="11" spans="1:9" x14ac:dyDescent="0.15">
      <c r="A11" s="45" t="s">
        <v>33</v>
      </c>
      <c r="B11" s="46" t="s">
        <v>64</v>
      </c>
      <c r="C11" s="47"/>
      <c r="D11" s="126"/>
      <c r="E11" s="126"/>
      <c r="F11" s="126"/>
      <c r="G11" s="126"/>
      <c r="H11" s="126"/>
      <c r="I11" s="126"/>
    </row>
    <row r="12" spans="1:9" x14ac:dyDescent="0.15">
      <c r="A12" s="45" t="s">
        <v>16</v>
      </c>
      <c r="B12" s="125" t="s">
        <v>41</v>
      </c>
      <c r="C12" s="126"/>
      <c r="D12" s="126"/>
      <c r="E12" s="126"/>
      <c r="F12" s="126"/>
      <c r="G12" s="126"/>
      <c r="H12" s="126"/>
      <c r="I12" s="44"/>
    </row>
    <row r="13" spans="1:9" x14ac:dyDescent="0.15">
      <c r="A13" s="125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25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25" t="s">
        <v>14</v>
      </c>
      <c r="B15" s="59">
        <v>1</v>
      </c>
      <c r="C15" s="60"/>
      <c r="D15" s="61">
        <v>1</v>
      </c>
      <c r="E15" s="60"/>
      <c r="F15" s="61">
        <v>32</v>
      </c>
      <c r="G15" s="60"/>
      <c r="H15" s="57" t="s">
        <v>19</v>
      </c>
      <c r="I15" s="58" t="s">
        <v>26</v>
      </c>
    </row>
    <row r="16" spans="1:9" x14ac:dyDescent="0.15">
      <c r="A16" s="125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45</v>
      </c>
    </row>
    <row r="17" spans="1:9" x14ac:dyDescent="0.15">
      <c r="A17" s="77" t="s">
        <v>45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2</v>
      </c>
      <c r="G17" s="72">
        <f>F17/F$15*1000*F$14</f>
        <v>81.25</v>
      </c>
      <c r="H17" s="67">
        <f>LARGE((C17,E17,G17),1)</f>
        <v>81.25</v>
      </c>
      <c r="I17" s="66"/>
    </row>
    <row r="18" spans="1:9" x14ac:dyDescent="0.15">
      <c r="A18" s="77" t="s">
        <v>48</v>
      </c>
      <c r="B18" s="87">
        <v>0</v>
      </c>
      <c r="C18" s="88">
        <f t="shared" ref="C18" si="0">B18/B$15*1000*B$14</f>
        <v>0</v>
      </c>
      <c r="D18" s="89">
        <v>0</v>
      </c>
      <c r="E18" s="88">
        <f t="shared" ref="E18" si="1">D18/D$15*1000*D$14</f>
        <v>0</v>
      </c>
      <c r="F18" s="89">
        <v>0</v>
      </c>
      <c r="G18" s="88">
        <f t="shared" ref="G18" si="2">F18/F$15*1000*F$14</f>
        <v>0</v>
      </c>
      <c r="H18" s="90">
        <f>LARGE((C18,E18,G18),1)</f>
        <v>0</v>
      </c>
      <c r="I18" s="66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"/>
  <sheetViews>
    <sheetView topLeftCell="A6" zoomScaleNormal="100" zoomScalePageLayoutView="125" workbookViewId="0">
      <selection activeCell="W41" sqref="W41"/>
    </sheetView>
  </sheetViews>
  <sheetFormatPr baseColWidth="10" defaultColWidth="10.6640625" defaultRowHeight="11" x14ac:dyDescent="0.15"/>
  <cols>
    <col min="1" max="1" width="22.83203125" style="1" customWidth="1"/>
    <col min="2" max="2" width="10.6640625" style="1" customWidth="1"/>
    <col min="3" max="3" width="18.1640625" style="1" customWidth="1"/>
    <col min="4" max="4" width="6.1640625" style="1" customWidth="1"/>
    <col min="5" max="7" width="4.83203125" style="38" customWidth="1"/>
    <col min="8" max="22" width="5.33203125" style="38" customWidth="1"/>
    <col min="23" max="16384" width="10.6640625" style="38"/>
  </cols>
  <sheetData>
    <row r="1" spans="1:22" s="29" customFormat="1" ht="33.75" customHeight="1" x14ac:dyDescent="0.15">
      <c r="A1" s="28"/>
      <c r="B1" s="28"/>
      <c r="C1" s="28"/>
      <c r="D1" s="28"/>
      <c r="E1" s="154">
        <v>2019</v>
      </c>
      <c r="F1" s="155"/>
      <c r="G1" s="156">
        <v>2020</v>
      </c>
      <c r="H1" s="157"/>
      <c r="I1" s="157"/>
      <c r="J1" s="157"/>
      <c r="K1" s="157"/>
      <c r="L1" s="157"/>
    </row>
    <row r="2" spans="1:22" s="29" customFormat="1" ht="38" customHeight="1" x14ac:dyDescent="0.15">
      <c r="A2" s="30"/>
      <c r="B2" s="30"/>
      <c r="C2" s="31"/>
      <c r="D2" s="31"/>
      <c r="E2" s="80" t="s">
        <v>50</v>
      </c>
      <c r="F2" s="80" t="s">
        <v>50</v>
      </c>
      <c r="G2" s="80" t="s">
        <v>72</v>
      </c>
      <c r="H2" s="80" t="s">
        <v>72</v>
      </c>
      <c r="I2" s="80" t="s">
        <v>116</v>
      </c>
      <c r="J2" s="80" t="s">
        <v>116</v>
      </c>
      <c r="K2" s="80" t="s">
        <v>120</v>
      </c>
      <c r="L2" s="80" t="s">
        <v>120</v>
      </c>
      <c r="M2" s="80" t="s">
        <v>126</v>
      </c>
      <c r="N2" s="80" t="s">
        <v>126</v>
      </c>
      <c r="O2" s="80" t="s">
        <v>127</v>
      </c>
      <c r="P2" s="80" t="s">
        <v>127</v>
      </c>
      <c r="Q2" s="80" t="s">
        <v>151</v>
      </c>
      <c r="R2" s="80" t="s">
        <v>151</v>
      </c>
      <c r="S2" s="80" t="s">
        <v>152</v>
      </c>
      <c r="T2" s="80" t="s">
        <v>153</v>
      </c>
      <c r="U2" s="80" t="s">
        <v>153</v>
      </c>
      <c r="V2" s="80" t="s">
        <v>157</v>
      </c>
    </row>
    <row r="3" spans="1:22" s="34" customFormat="1" ht="30.75" customHeight="1" x14ac:dyDescent="0.15">
      <c r="A3" s="32"/>
      <c r="B3" s="33"/>
      <c r="C3" s="33" t="s">
        <v>22</v>
      </c>
      <c r="D3" s="33"/>
      <c r="E3" s="80" t="s">
        <v>51</v>
      </c>
      <c r="F3" s="80" t="s">
        <v>51</v>
      </c>
      <c r="G3" s="80" t="s">
        <v>71</v>
      </c>
      <c r="H3" s="80" t="s">
        <v>71</v>
      </c>
      <c r="I3" s="80" t="s">
        <v>78</v>
      </c>
      <c r="J3" s="80" t="s">
        <v>78</v>
      </c>
      <c r="K3" s="80" t="s">
        <v>121</v>
      </c>
      <c r="L3" s="80" t="s">
        <v>121</v>
      </c>
      <c r="M3" s="80" t="s">
        <v>123</v>
      </c>
      <c r="N3" s="80" t="s">
        <v>123</v>
      </c>
      <c r="O3" s="80" t="s">
        <v>71</v>
      </c>
      <c r="P3" s="80" t="s">
        <v>71</v>
      </c>
      <c r="Q3" s="80" t="s">
        <v>146</v>
      </c>
      <c r="R3" s="80" t="s">
        <v>146</v>
      </c>
      <c r="S3" s="80" t="s">
        <v>148</v>
      </c>
      <c r="T3" s="80" t="s">
        <v>154</v>
      </c>
      <c r="U3" s="80" t="s">
        <v>154</v>
      </c>
      <c r="V3" s="80" t="s">
        <v>156</v>
      </c>
    </row>
    <row r="4" spans="1:22" x14ac:dyDescent="0.15">
      <c r="A4" s="35"/>
      <c r="B4" s="36"/>
      <c r="C4" s="37"/>
      <c r="D4" s="83"/>
      <c r="E4" s="81">
        <v>42351</v>
      </c>
      <c r="F4" s="81">
        <v>42352</v>
      </c>
      <c r="G4" s="81">
        <v>42386</v>
      </c>
      <c r="H4" s="81">
        <v>42386</v>
      </c>
      <c r="I4" s="81">
        <v>42400</v>
      </c>
      <c r="J4" s="81">
        <v>42401</v>
      </c>
      <c r="K4" s="81">
        <v>42411</v>
      </c>
      <c r="L4" s="81">
        <v>42412</v>
      </c>
      <c r="M4" s="81">
        <v>42421</v>
      </c>
      <c r="N4" s="81">
        <v>42422</v>
      </c>
      <c r="O4" s="81">
        <v>42421</v>
      </c>
      <c r="P4" s="81">
        <v>42422</v>
      </c>
      <c r="Q4" s="81">
        <v>42428</v>
      </c>
      <c r="R4" s="81">
        <v>42428</v>
      </c>
      <c r="S4" s="81">
        <v>42428</v>
      </c>
      <c r="T4" s="81">
        <v>42435</v>
      </c>
      <c r="U4" s="81">
        <v>42436</v>
      </c>
      <c r="V4" s="81">
        <v>42441</v>
      </c>
    </row>
    <row r="5" spans="1:22" x14ac:dyDescent="0.15">
      <c r="A5" s="35"/>
      <c r="B5" s="36"/>
      <c r="C5" s="37"/>
      <c r="D5" s="83"/>
      <c r="E5" s="81" t="s">
        <v>44</v>
      </c>
      <c r="F5" s="81" t="s">
        <v>44</v>
      </c>
      <c r="G5" s="81" t="s">
        <v>44</v>
      </c>
      <c r="H5" s="81" t="s">
        <v>64</v>
      </c>
      <c r="I5" s="81" t="s">
        <v>44</v>
      </c>
      <c r="J5" s="81" t="s">
        <v>44</v>
      </c>
      <c r="K5" s="81" t="s">
        <v>44</v>
      </c>
      <c r="L5" s="81" t="s">
        <v>64</v>
      </c>
      <c r="M5" s="81" t="s">
        <v>44</v>
      </c>
      <c r="N5" s="81" t="s">
        <v>64</v>
      </c>
      <c r="O5" s="81" t="s">
        <v>44</v>
      </c>
      <c r="P5" s="81" t="s">
        <v>44</v>
      </c>
      <c r="Q5" s="81" t="s">
        <v>44</v>
      </c>
      <c r="R5" s="81" t="s">
        <v>64</v>
      </c>
      <c r="S5" s="81" t="s">
        <v>44</v>
      </c>
      <c r="T5" s="81" t="s">
        <v>44</v>
      </c>
      <c r="U5" s="81" t="s">
        <v>64</v>
      </c>
      <c r="V5" s="81" t="s">
        <v>64</v>
      </c>
    </row>
    <row r="6" spans="1:22" x14ac:dyDescent="0.15">
      <c r="A6" s="35"/>
      <c r="B6" s="36"/>
      <c r="C6" s="37"/>
      <c r="D6" s="39"/>
      <c r="E6" s="69" t="s">
        <v>23</v>
      </c>
      <c r="F6" s="69" t="s">
        <v>23</v>
      </c>
      <c r="G6" s="69" t="s">
        <v>23</v>
      </c>
      <c r="H6" s="69" t="s">
        <v>23</v>
      </c>
      <c r="I6" s="69" t="s">
        <v>23</v>
      </c>
      <c r="J6" s="69" t="s">
        <v>23</v>
      </c>
      <c r="K6" s="69" t="s">
        <v>23</v>
      </c>
      <c r="L6" s="69" t="s">
        <v>23</v>
      </c>
      <c r="M6" s="69" t="s">
        <v>23</v>
      </c>
      <c r="N6" s="69" t="s">
        <v>23</v>
      </c>
      <c r="O6" s="69" t="s">
        <v>23</v>
      </c>
      <c r="P6" s="69" t="s">
        <v>23</v>
      </c>
      <c r="Q6" s="69" t="s">
        <v>23</v>
      </c>
      <c r="R6" s="69" t="s">
        <v>23</v>
      </c>
      <c r="S6" s="69" t="s">
        <v>23</v>
      </c>
      <c r="T6" s="69" t="s">
        <v>23</v>
      </c>
      <c r="U6" s="69" t="s">
        <v>23</v>
      </c>
      <c r="V6" s="69" t="s">
        <v>23</v>
      </c>
    </row>
    <row r="7" spans="1:22" s="43" customFormat="1" x14ac:dyDescent="0.15">
      <c r="A7" s="40" t="s">
        <v>37</v>
      </c>
      <c r="B7" s="41" t="s">
        <v>36</v>
      </c>
      <c r="C7" s="39" t="s">
        <v>10</v>
      </c>
      <c r="D7" s="42" t="s">
        <v>28</v>
      </c>
      <c r="E7" s="68">
        <f>'Canadian Selections Day 1'!I16</f>
        <v>57</v>
      </c>
      <c r="F7" s="68">
        <f>'Canadian Selections Day 1'!I16</f>
        <v>57</v>
      </c>
      <c r="G7" s="68">
        <f>'Calabogie CC MO'!I16</f>
        <v>69</v>
      </c>
      <c r="H7" s="68">
        <f>'Calabogie CC DM'!I16</f>
        <v>69</v>
      </c>
      <c r="I7" s="68">
        <f>Cal_TT_Day_1!I16</f>
        <v>40</v>
      </c>
      <c r="J7" s="68">
        <f>Cal_TT_Day_2!I16</f>
        <v>36</v>
      </c>
      <c r="K7" s="68">
        <v>57</v>
      </c>
      <c r="L7" s="68">
        <f>'Deer Valley Nor-AM DM'!I16</f>
        <v>48</v>
      </c>
      <c r="M7" s="68">
        <f>'Calgary NorAm MO'!I16</f>
        <v>48</v>
      </c>
      <c r="N7" s="68">
        <f>'Calgary NorAm DM'!I16</f>
        <v>48</v>
      </c>
      <c r="O7" s="68">
        <f>'Calabogie TT Day 1'!I16</f>
        <v>41</v>
      </c>
      <c r="P7" s="68">
        <f>'Calabogie TT Day 2'!I16</f>
        <v>38</v>
      </c>
      <c r="Q7" s="68">
        <f>'VSC MO'!I16</f>
        <v>45</v>
      </c>
      <c r="R7" s="68">
        <f>'VSC DM'!J16</f>
        <v>0</v>
      </c>
      <c r="S7" s="68">
        <f>'Prov MO'!I16</f>
        <v>35</v>
      </c>
      <c r="T7" s="68">
        <f>'Killington MO'!I16</f>
        <v>45</v>
      </c>
      <c r="U7" s="68">
        <f>'Killington MO'!I16</f>
        <v>45</v>
      </c>
      <c r="V7" s="68">
        <f>'Jrs MO'!I16</f>
        <v>54</v>
      </c>
    </row>
    <row r="8" spans="1:22" ht="18.75" customHeight="1" x14ac:dyDescent="0.15">
      <c r="A8" s="131" t="s">
        <v>47</v>
      </c>
      <c r="B8" s="131" t="s">
        <v>46</v>
      </c>
      <c r="C8" s="132" t="s">
        <v>45</v>
      </c>
      <c r="D8" s="76">
        <f>IF(ISNA(VLOOKUP($C8,'RPA Caclulations'!$C$6:$K$38,3,FALSE))=TRUE,"0",VLOOKUP($C8,'RPA Caclulations'!$C$6:$K$38,3,FALSE))</f>
        <v>1</v>
      </c>
      <c r="E8" s="22">
        <f>IF(ISNA(VLOOKUP($C8,'Canadian Selections Day 1'!$A$17:$I$100,9,FALSE))=TRUE,"0",VLOOKUP($C8,'Canadian Selections Day 1'!$A$17:$I$100,9,FALSE))</f>
        <v>39</v>
      </c>
      <c r="F8" s="22">
        <f>IF(ISNA(VLOOKUP($C8,'Canadian Selections Day 2'!$A$17:$I$100,9,FALSE))=TRUE,"0",VLOOKUP($C8,'Canadian Selections Day 2'!$A$17:$I$100,9,FALSE))</f>
        <v>42</v>
      </c>
      <c r="G8" s="22">
        <f>IF(ISNA(VLOOKUP($C8,'Calabogie CC MO'!$A$17:$I$100,9,FALSE))=TRUE,"0",VLOOKUP($C8,'Calabogie CC MO'!$A$17:$I$100,9,FALSE))</f>
        <v>10</v>
      </c>
      <c r="H8" s="22">
        <f>IF(ISNA(VLOOKUP($C8,'Calabogie CC DM'!$A$17:$I$100,9,FALSE))=TRUE,"0",VLOOKUP($C8,'Calabogie CC DM'!$A$17:$I$100,9,FALSE))</f>
        <v>13</v>
      </c>
      <c r="I8" s="22" t="str">
        <f>IF(ISNA(VLOOKUP($C8,Cal_TT_Day_1!$A$17:$I$100,9,FALSE))=TRUE,"0",VLOOKUP($C8,Cal_TT_Day_1!$A$17:$I$100,9,FALSE))</f>
        <v>0</v>
      </c>
      <c r="J8" s="22" t="str">
        <f>IF(ISNA(VLOOKUP($C8,Cal_TT_Day_2!$A$17:$I$100,9,FALSE))=TRUE,"0",VLOOKUP($C8,Cal_TT_Day_2!$A$17:$I$100,9,FALSE))</f>
        <v>0</v>
      </c>
      <c r="K8" s="22">
        <f>IF(ISNA(VLOOKUP($C8,'Deer Valley Nor-AM MO'!$A$17:$I$100,9,FALSE))=TRUE,"0",VLOOKUP($C8,'Deer Valley Nor-AM MO'!$A$17:$I$100,9,FALSE))</f>
        <v>55</v>
      </c>
      <c r="L8" s="22">
        <f>IF(ISNA(VLOOKUP($C8,'Deer Valley Nor-AM DM'!$A$17:$I$100,9,FALSE))=TRUE,"0",VLOOKUP($C8,'Deer Valley Nor-AM DM'!$A$17:$I$100,9,FALSE))</f>
        <v>47</v>
      </c>
      <c r="M8" s="22">
        <f>IF(ISNA(VLOOKUP($C8,'Calgary NorAm MO'!$A$17:$I$100,9,FALSE))=TRUE,"0",VLOOKUP($C8,'Calgary NorAm MO'!$A$17:$I$100,9,FALSE))</f>
        <v>48</v>
      </c>
      <c r="N8" s="22" t="str">
        <f>IF(ISNA(VLOOKUP($C8,'Calgary NorAm DM'!$A$17:$I$100,9,FALSE))=TRUE,"0",VLOOKUP($C8,'Calgary NorAm DM'!$A$17:$I$100,9,FALSE))</f>
        <v>DNF</v>
      </c>
      <c r="O8" s="22" t="str">
        <f>IF(ISNA(VLOOKUP($C8,'Calabogie TT Day 1'!$A$17:$I$97,9,FALSE))=TRUE,"0",VLOOKUP($C8,'Calabogie TT Day 1'!$A$17:$I$97,9,FALSE))</f>
        <v>0</v>
      </c>
      <c r="P8" s="22" t="str">
        <f>IF(ISNA(VLOOKUP($C8,'Calabogie TT Day 2'!$A$17:$I$95,9,FALSE))=TRUE,"0",VLOOKUP($C8,'Calabogie TT Day 2'!$A$17:$I$95,9,FALSE))</f>
        <v>0</v>
      </c>
      <c r="Q8" s="22">
        <f>IF(ISNA(VLOOKUP($C8,'VSC MO'!$A$17:$I$95,9,FALSE))=TRUE,"0",VLOOKUP($C8,'VSC MO'!$A$17:$I$95,9,FALSE))</f>
        <v>45</v>
      </c>
      <c r="R8" s="22">
        <f>IF(ISNA(VLOOKUP($C8,'VSC DM'!$A$17:$I$95,9,FALSE))=TRUE,"0",VLOOKUP($C8,'VSC DM'!$A$17:$I$95,9,FALSE))</f>
        <v>47</v>
      </c>
      <c r="S8" s="22" t="str">
        <f>IF(ISNA(VLOOKUP($C8,'Prov MO'!$A$17:$I$95,9,FALSE))=TRUE,"0",VLOOKUP($C8,'Prov MO'!$A$17:$I$95,9,FALSE))</f>
        <v>0</v>
      </c>
      <c r="T8" s="22">
        <f>IF(ISNA(VLOOKUP($C8,'Killington MO'!$A$17:$I$95,9,FALSE))=TRUE,"0",VLOOKUP($C8,'Killington MO'!$A$17:$I$95,9,FALSE))</f>
        <v>45</v>
      </c>
      <c r="U8" s="22">
        <f>IF(ISNA(VLOOKUP($C8,'Killington DM'!$A$17:$I$95,9,FALSE))=TRUE,"0",VLOOKUP($C8,'Killington DM'!$A$17:$I$95,9,FALSE))</f>
        <v>0</v>
      </c>
      <c r="V8" s="22">
        <f>IF(ISNA(VLOOKUP($C8,'Jrs MO'!$A$17:$I$95,9,FALSE))=TRUE,"0",VLOOKUP($C8,'Jrs MO'!$A$17:$I$95,9,FALSE))</f>
        <v>8</v>
      </c>
    </row>
    <row r="9" spans="1:22" ht="18.75" customHeight="1" x14ac:dyDescent="0.15">
      <c r="A9" s="131" t="s">
        <v>47</v>
      </c>
      <c r="B9" s="131" t="s">
        <v>49</v>
      </c>
      <c r="C9" s="133" t="s">
        <v>48</v>
      </c>
      <c r="D9" s="76">
        <f>IF(ISNA(VLOOKUP($C9,'RPA Caclulations'!$C$6:$K$38,3,FALSE))=TRUE,"0",VLOOKUP($C9,'RPA Caclulations'!$C$6:$K$38,3,FALSE))</f>
        <v>2</v>
      </c>
      <c r="E9" s="22">
        <f>IF(ISNA(VLOOKUP($C9,'Canadian Selections Day 1'!$A$17:$I$100,9,FALSE))=TRUE,"0",VLOOKUP($C9,'Canadian Selections Day 1'!$A$17:$I$100,9,FALSE))</f>
        <v>42</v>
      </c>
      <c r="F9" s="22">
        <f>IF(ISNA(VLOOKUP($C9,'Canadian Selections Day 2'!$A$17:$I$100,9,FALSE))=TRUE,"0",VLOOKUP($C9,'Canadian Selections Day 2'!$A$17:$I$100,9,FALSE))</f>
        <v>38</v>
      </c>
      <c r="G9" s="22">
        <f>IF(ISNA(VLOOKUP($C9,'Calabogie CC MO'!$A$17:$I$100,9,FALSE))=TRUE,"0",VLOOKUP($C9,'Calabogie CC MO'!$A$17:$I$100,9,FALSE))</f>
        <v>30</v>
      </c>
      <c r="H9" s="22">
        <f>IF(ISNA(VLOOKUP($C9,'Calabogie CC DM'!$A$17:$I$100,9,FALSE))=TRUE,"0",VLOOKUP($C9,'Calabogie CC DM'!$A$17:$I$100,9,FALSE))</f>
        <v>64</v>
      </c>
      <c r="I9" s="22" t="str">
        <f>IF(ISNA(VLOOKUP($C9,Cal_TT_Day_1!$A$17:$I$100,9,FALSE))=TRUE,"0",VLOOKUP($C9,Cal_TT_Day_1!$A$17:$I$100,9,FALSE))</f>
        <v>0</v>
      </c>
      <c r="J9" s="22" t="str">
        <f>IF(ISNA(VLOOKUP($C9,Cal_TT_Day_2!$A$17:$I$100,9,FALSE))=TRUE,"0",VLOOKUP($C9,Cal_TT_Day_2!$A$17:$I$100,9,FALSE))</f>
        <v>0</v>
      </c>
      <c r="K9" s="22">
        <f>IF(ISNA(VLOOKUP($C9,'Deer Valley Nor-AM MO'!$A$17:$I$100,9,FALSE))=TRUE,"0",VLOOKUP($C9,'Deer Valley Nor-AM MO'!$A$17:$I$100,9,FALSE))</f>
        <v>49</v>
      </c>
      <c r="L9" s="22" t="str">
        <f>IF(ISNA(VLOOKUP($C9,'Deer Valley Nor-AM DM'!$A$17:$I$100,9,FALSE))=TRUE,"0",VLOOKUP($C9,'Deer Valley Nor-AM DM'!$A$17:$I$100,9,FALSE))</f>
        <v>0</v>
      </c>
      <c r="M9" s="22" t="str">
        <f>IF(ISNA(VLOOKUP($C9,'Calgary NorAm MO'!$A$17:$I$100,9,FALSE))=TRUE,"0",VLOOKUP($C9,'Calgary NorAm MO'!$A$17:$I$100,9,FALSE))</f>
        <v>DNF</v>
      </c>
      <c r="N9" s="22">
        <f>IF(ISNA(VLOOKUP($C9,'Calgary NorAm DM'!$A$17:$I$100,9,FALSE))=TRUE,"0",VLOOKUP($C9,'Calgary NorAm DM'!$A$17:$I$100,9,FALSE))</f>
        <v>49</v>
      </c>
      <c r="O9" s="22" t="str">
        <f>IF(ISNA(VLOOKUP($C9,'Calabogie TT Day 1'!$A$17:$I$97,9,FALSE))=TRUE,"0",VLOOKUP($C9,'Calabogie TT Day 1'!$A$17:$I$97,9,FALSE))</f>
        <v>0</v>
      </c>
      <c r="P9" s="22" t="str">
        <f>IF(ISNA(VLOOKUP($C9,'Calabogie TT Day 2'!$A$17:$I$95,9,FALSE))=TRUE,"0",VLOOKUP($C9,'Calabogie TT Day 2'!$A$17:$I$95,9,FALSE))</f>
        <v>0</v>
      </c>
      <c r="Q9" s="22" t="str">
        <f>IF(ISNA(VLOOKUP($C9,'VSC MO'!$A$17:$I$95,9,FALSE))=TRUE,"0",VLOOKUP($C9,'VSC MO'!$A$17:$I$95,9,FALSE))</f>
        <v>DNF</v>
      </c>
      <c r="R9" s="22" t="str">
        <f>IF(ISNA(VLOOKUP($C9,'VSC DM'!$A$17:$I$95,9,FALSE))=TRUE,"0",VLOOKUP($C9,'VSC DM'!$A$17:$I$95,9,FALSE))</f>
        <v>DNF</v>
      </c>
      <c r="S9" s="22" t="str">
        <f>IF(ISNA(VLOOKUP($C9,'Prov MO'!$A$17:$I$95,9,FALSE))=TRUE,"0",VLOOKUP($C9,'Prov MO'!$A$17:$I$95,9,FALSE))</f>
        <v>0</v>
      </c>
      <c r="T9" s="22" t="str">
        <f>IF(ISNA(VLOOKUP($C9,'Killington MO'!$A$17:$I$95,9,FALSE))=TRUE,"0",VLOOKUP($C9,'Killington MO'!$A$17:$I$95,9,FALSE))</f>
        <v>DNF</v>
      </c>
      <c r="U9" s="22">
        <f>IF(ISNA(VLOOKUP($C9,'Killington DM'!$A$17:$I$95,9,FALSE))=TRUE,"0",VLOOKUP($C9,'Killington DM'!$A$17:$I$95,9,FALSE))</f>
        <v>0</v>
      </c>
      <c r="V9" s="22" t="str">
        <f>IF(ISNA(VLOOKUP($C9,'Jrs MO'!$A$17:$I$95,9,FALSE))=TRUE,"0",VLOOKUP($C9,'Jrs MO'!$A$17:$I$95,9,FALSE))</f>
        <v>0</v>
      </c>
    </row>
    <row r="10" spans="1:22" ht="18.75" customHeight="1" x14ac:dyDescent="0.15">
      <c r="A10" s="131" t="s">
        <v>66</v>
      </c>
      <c r="B10" s="131" t="s">
        <v>69</v>
      </c>
      <c r="C10" s="133" t="s">
        <v>54</v>
      </c>
      <c r="D10" s="76">
        <f>IF(ISNA(VLOOKUP($C10,'RPA Caclulations'!$C$6:$K$38,3,FALSE))=TRUE,"0",VLOOKUP($C10,'RPA Caclulations'!$C$6:$K$38,3,FALSE))</f>
        <v>3</v>
      </c>
      <c r="E10" s="22" t="str">
        <f>IF(ISNA(VLOOKUP($C10,'Canadian Selections Day 1'!$A$17:$I$100,9,FALSE))=TRUE,"0",VLOOKUP($C10,'Canadian Selections Day 1'!$A$17:$I$100,9,FALSE))</f>
        <v>0</v>
      </c>
      <c r="F10" s="22" t="str">
        <f>IF(ISNA(VLOOKUP($C10,'Canadian Selections Day 2'!$A$17:$I$100,9,FALSE))=TRUE,"0",VLOOKUP($C10,'Canadian Selections Day 2'!$A$17:$I$100,9,FALSE))</f>
        <v>0</v>
      </c>
      <c r="G10" s="22">
        <f>IF(ISNA(VLOOKUP($C10,'Calabogie CC MO'!$A$17:$I$100,9,FALSE))=TRUE,"0",VLOOKUP($C10,'Calabogie CC MO'!$A$17:$I$100,9,FALSE))</f>
        <v>44</v>
      </c>
      <c r="H10" s="22">
        <f>IF(ISNA(VLOOKUP($C10,'Calabogie CC DM'!$A$17:$I$100,9,FALSE))=TRUE,"0",VLOOKUP($C10,'Calabogie CC DM'!$A$17:$I$100,9,FALSE))</f>
        <v>37</v>
      </c>
      <c r="I10" s="22">
        <f>IF(ISNA(VLOOKUP($C10,Cal_TT_Day_1!$A$17:$I$100,9,FALSE))=TRUE,"0",VLOOKUP($C10,Cal_TT_Day_1!$A$17:$I$100,9,FALSE))</f>
        <v>1</v>
      </c>
      <c r="J10" s="22">
        <f>IF(ISNA(VLOOKUP($C10,Cal_TT_Day_2!$A$17:$I$100,9,FALSE))=TRUE,"0",VLOOKUP($C10,Cal_TT_Day_2!$A$17:$I$100,9,FALSE))</f>
        <v>1</v>
      </c>
      <c r="K10" s="22" t="str">
        <f>IF(ISNA(VLOOKUP($C10,'Deer Valley Nor-AM MO'!$A$17:$I$100,9,FALSE))=TRUE,"0",VLOOKUP($C10,'Deer Valley Nor-AM MO'!$A$17:$I$100,9,FALSE))</f>
        <v>0</v>
      </c>
      <c r="L10" s="22" t="str">
        <f>IF(ISNA(VLOOKUP($C10,'Deer Valley Nor-AM DM'!$A$17:$I$100,9,FALSE))=TRUE,"0",VLOOKUP($C10,'Deer Valley Nor-AM DM'!$A$17:$I$100,9,FALSE))</f>
        <v>0</v>
      </c>
      <c r="M10" s="22" t="str">
        <f>IF(ISNA(VLOOKUP($C10,'Calgary NorAm MO'!$A$17:$I$100,9,FALSE))=TRUE,"0",VLOOKUP($C10,'Calgary NorAm MO'!$A$17:$I$100,9,FALSE))</f>
        <v>0</v>
      </c>
      <c r="N10" s="22" t="str">
        <f>IF(ISNA(VLOOKUP($C10,'Calgary NorAm DM'!$A$17:$I$100,9,FALSE))=TRUE,"0",VLOOKUP($C10,'Calgary NorAm DM'!$A$17:$I$100,9,FALSE))</f>
        <v>0</v>
      </c>
      <c r="O10" s="22">
        <f>IF(ISNA(VLOOKUP($C10,'Calabogie TT Day 1'!$A$17:$I$97,9,FALSE))=TRUE,"0",VLOOKUP($C10,'Calabogie TT Day 1'!$A$17:$I$97,9,FALSE))</f>
        <v>1</v>
      </c>
      <c r="P10" s="22">
        <f>IF(ISNA(VLOOKUP($C10,'Calabogie TT Day 2'!$A$17:$I$95,9,FALSE))=TRUE,"0",VLOOKUP($C10,'Calabogie TT Day 2'!$A$17:$I$95,9,FALSE))</f>
        <v>1</v>
      </c>
      <c r="Q10" s="22" t="str">
        <f>IF(ISNA(VLOOKUP($C10,'VSC MO'!$A$17:$I$95,9,FALSE))=TRUE,"0",VLOOKUP($C10,'VSC MO'!$A$17:$I$95,9,FALSE))</f>
        <v>0</v>
      </c>
      <c r="R10" s="22" t="str">
        <f>IF(ISNA(VLOOKUP($C10,'VSC DM'!$A$17:$I$95,9,FALSE))=TRUE,"0",VLOOKUP($C10,'VSC DM'!$A$17:$I$95,9,FALSE))</f>
        <v>0</v>
      </c>
      <c r="S10" s="22">
        <f>IF(ISNA(VLOOKUP($C10,'Prov MO'!$A$17:$I$95,9,FALSE))=TRUE,"0",VLOOKUP($C10,'Prov MO'!$A$17:$I$95,9,FALSE))</f>
        <v>1</v>
      </c>
      <c r="T10" s="22" t="str">
        <f>IF(ISNA(VLOOKUP($C10,'Killington MO'!$A$17:$I$95,9,FALSE))=TRUE,"0",VLOOKUP($C10,'Killington MO'!$A$17:$I$95,9,FALSE))</f>
        <v>0</v>
      </c>
      <c r="U10" s="22" t="str">
        <f>IF(ISNA(VLOOKUP($C10,'Killington DM'!$A$17:$I$95,9,FALSE))=TRUE,"0",VLOOKUP($C10,'Killington DM'!$A$17:$I$95,9,FALSE))</f>
        <v>0</v>
      </c>
      <c r="V10" s="22">
        <f>IF(ISNA(VLOOKUP($C10,'Jrs MO'!$A$17:$I$95,9,FALSE))=TRUE,"0",VLOOKUP($C10,'Jrs MO'!$A$17:$I$95,9,FALSE))</f>
        <v>31</v>
      </c>
    </row>
    <row r="11" spans="1:22" ht="18.75" customHeight="1" x14ac:dyDescent="0.15">
      <c r="A11" s="131" t="s">
        <v>65</v>
      </c>
      <c r="B11" s="131" t="s">
        <v>69</v>
      </c>
      <c r="C11" s="133" t="s">
        <v>58</v>
      </c>
      <c r="D11" s="76">
        <f>IF(ISNA(VLOOKUP($C11,'RPA Caclulations'!$C$6:$K$38,3,FALSE))=TRUE,"0",VLOOKUP($C11,'RPA Caclulations'!$C$6:$K$38,3,FALSE))</f>
        <v>4</v>
      </c>
      <c r="E11" s="22" t="str">
        <f>IF(ISNA(VLOOKUP($C11,'Canadian Selections Day 1'!$A$17:$I$100,9,FALSE))=TRUE,"0",VLOOKUP($C11,'Canadian Selections Day 1'!$A$17:$I$100,9,FALSE))</f>
        <v>0</v>
      </c>
      <c r="F11" s="22" t="str">
        <f>IF(ISNA(VLOOKUP($C11,'Canadian Selections Day 2'!$A$17:$I$100,9,FALSE))=TRUE,"0",VLOOKUP($C11,'Canadian Selections Day 2'!$A$17:$I$100,9,FALSE))</f>
        <v>0</v>
      </c>
      <c r="G11" s="22">
        <f>IF(ISNA(VLOOKUP($C11,'Calabogie CC MO'!$A$17:$I$100,9,FALSE))=TRUE,"0",VLOOKUP($C11,'Calabogie CC MO'!$A$17:$I$100,9,FALSE))</f>
        <v>62</v>
      </c>
      <c r="H11" s="22">
        <f>IF(ISNA(VLOOKUP($C11,'Calabogie CC DM'!$A$17:$I$100,9,FALSE))=TRUE,"0",VLOOKUP($C11,'Calabogie CC DM'!$A$17:$I$100,9,FALSE))</f>
        <v>51</v>
      </c>
      <c r="I11" s="22">
        <f>IF(ISNA(VLOOKUP($C11,Cal_TT_Day_1!$A$17:$I$100,9,FALSE))=TRUE,"0",VLOOKUP($C11,Cal_TT_Day_1!$A$17:$I$100,9,FALSE))</f>
        <v>3</v>
      </c>
      <c r="J11" s="22">
        <f>IF(ISNA(VLOOKUP($C11,Cal_TT_Day_2!$A$17:$I$100,9,FALSE))=TRUE,"0",VLOOKUP($C11,Cal_TT_Day_2!$A$17:$I$100,9,FALSE))</f>
        <v>6</v>
      </c>
      <c r="K11" s="22" t="str">
        <f>IF(ISNA(VLOOKUP($C11,'Deer Valley Nor-AM MO'!$A$17:$I$100,9,FALSE))=TRUE,"0",VLOOKUP($C11,'Deer Valley Nor-AM MO'!$A$17:$I$100,9,FALSE))</f>
        <v>0</v>
      </c>
      <c r="L11" s="22" t="str">
        <f>IF(ISNA(VLOOKUP($C11,'Deer Valley Nor-AM DM'!$A$17:$I$100,9,FALSE))=TRUE,"0",VLOOKUP($C11,'Deer Valley Nor-AM DM'!$A$17:$I$100,9,FALSE))</f>
        <v>0</v>
      </c>
      <c r="M11" s="22" t="str">
        <f>IF(ISNA(VLOOKUP($C11,'Calgary NorAm MO'!$A$17:$I$100,9,FALSE))=TRUE,"0",VLOOKUP($C11,'Calgary NorAm MO'!$A$17:$I$100,9,FALSE))</f>
        <v>0</v>
      </c>
      <c r="N11" s="22" t="str">
        <f>IF(ISNA(VLOOKUP($C11,'Calgary NorAm DM'!$A$17:$I$100,9,FALSE))=TRUE,"0",VLOOKUP($C11,'Calgary NorAm DM'!$A$17:$I$100,9,FALSE))</f>
        <v>0</v>
      </c>
      <c r="O11" s="22">
        <f>IF(ISNA(VLOOKUP($C11,'Calabogie TT Day 1'!$A$17:$I$97,9,FALSE))=TRUE,"0",VLOOKUP($C11,'Calabogie TT Day 1'!$A$17:$I$97,9,FALSE))</f>
        <v>7</v>
      </c>
      <c r="P11" s="22">
        <f>IF(ISNA(VLOOKUP($C11,'Calabogie TT Day 2'!$A$17:$I$95,9,FALSE))=TRUE,"0",VLOOKUP($C11,'Calabogie TT Day 2'!$A$17:$I$95,9,FALSE))</f>
        <v>5</v>
      </c>
      <c r="Q11" s="22" t="str">
        <f>IF(ISNA(VLOOKUP($C11,'VSC MO'!$A$17:$I$95,9,FALSE))=TRUE,"0",VLOOKUP($C11,'VSC MO'!$A$17:$I$95,9,FALSE))</f>
        <v>0</v>
      </c>
      <c r="R11" s="22" t="str">
        <f>IF(ISNA(VLOOKUP($C11,'VSC DM'!$A$17:$I$95,9,FALSE))=TRUE,"0",VLOOKUP($C11,'VSC DM'!$A$17:$I$95,9,FALSE))</f>
        <v>0</v>
      </c>
      <c r="S11" s="22">
        <f>IF(ISNA(VLOOKUP($C11,'Prov MO'!$A$17:$I$95,9,FALSE))=TRUE,"0",VLOOKUP($C11,'Prov MO'!$A$17:$I$95,9,FALSE))</f>
        <v>2</v>
      </c>
      <c r="T11" s="22" t="str">
        <f>IF(ISNA(VLOOKUP($C11,'Killington MO'!$A$17:$I$95,9,FALSE))=TRUE,"0",VLOOKUP($C11,'Killington MO'!$A$17:$I$95,9,FALSE))</f>
        <v>0</v>
      </c>
      <c r="U11" s="22" t="str">
        <f>IF(ISNA(VLOOKUP($C11,'Killington DM'!$A$17:$I$95,9,FALSE))=TRUE,"0",VLOOKUP($C11,'Killington DM'!$A$17:$I$95,9,FALSE))</f>
        <v>0</v>
      </c>
      <c r="V11" s="22">
        <f>IF(ISNA(VLOOKUP($C11,'Jrs MO'!$A$17:$I$95,9,FALSE))=TRUE,"0",VLOOKUP($C11,'Jrs MO'!$A$17:$I$95,9,FALSE))</f>
        <v>34</v>
      </c>
    </row>
    <row r="12" spans="1:22" ht="18.75" customHeight="1" x14ac:dyDescent="0.15">
      <c r="A12" s="131" t="s">
        <v>65</v>
      </c>
      <c r="B12" s="131" t="s">
        <v>69</v>
      </c>
      <c r="C12" s="133" t="s">
        <v>55</v>
      </c>
      <c r="D12" s="76">
        <f>IF(ISNA(VLOOKUP($C12,'RPA Caclulations'!$C$6:$K$38,3,FALSE))=TRUE,"0",VLOOKUP($C12,'RPA Caclulations'!$C$6:$K$38,3,FALSE))</f>
        <v>5</v>
      </c>
      <c r="E12" s="22" t="str">
        <f>IF(ISNA(VLOOKUP($C12,'Canadian Selections Day 1'!$A$17:$I$100,9,FALSE))=TRUE,"0",VLOOKUP($C12,'Canadian Selections Day 1'!$A$17:$I$100,9,FALSE))</f>
        <v>0</v>
      </c>
      <c r="F12" s="22" t="str">
        <f>IF(ISNA(VLOOKUP($C12,'Canadian Selections Day 2'!$A$17:$I$100,9,FALSE))=TRUE,"0",VLOOKUP($C12,'Canadian Selections Day 2'!$A$17:$I$100,9,FALSE))</f>
        <v>0</v>
      </c>
      <c r="G12" s="22">
        <f>IF(ISNA(VLOOKUP($C12,'Calabogie CC MO'!$A$17:$I$100,9,FALSE))=TRUE,"0",VLOOKUP($C12,'Calabogie CC MO'!$A$17:$I$100,9,FALSE))</f>
        <v>57</v>
      </c>
      <c r="H12" s="22">
        <f>IF(ISNA(VLOOKUP($C12,'Calabogie CC DM'!$A$17:$I$100,9,FALSE))=TRUE,"0",VLOOKUP($C12,'Calabogie CC DM'!$A$17:$I$100,9,FALSE))</f>
        <v>55</v>
      </c>
      <c r="I12" s="22">
        <f>IF(ISNA(VLOOKUP($C12,Cal_TT_Day_1!$A$17:$I$100,9,FALSE))=TRUE,"0",VLOOKUP($C12,Cal_TT_Day_1!$A$17:$I$100,9,FALSE))</f>
        <v>2</v>
      </c>
      <c r="J12" s="22">
        <f>IF(ISNA(VLOOKUP($C12,Cal_TT_Day_2!$A$17:$I$100,9,FALSE))=TRUE,"0",VLOOKUP($C12,Cal_TT_Day_2!$A$17:$I$100,9,FALSE))</f>
        <v>2</v>
      </c>
      <c r="K12" s="22" t="str">
        <f>IF(ISNA(VLOOKUP($C12,'Deer Valley Nor-AM MO'!$A$17:$I$100,9,FALSE))=TRUE,"0",VLOOKUP($C12,'Deer Valley Nor-AM MO'!$A$17:$I$100,9,FALSE))</f>
        <v>0</v>
      </c>
      <c r="L12" s="22" t="str">
        <f>IF(ISNA(VLOOKUP($C12,'Deer Valley Nor-AM DM'!$A$17:$I$100,9,FALSE))=TRUE,"0",VLOOKUP($C12,'Deer Valley Nor-AM DM'!$A$17:$I$100,9,FALSE))</f>
        <v>0</v>
      </c>
      <c r="M12" s="22" t="str">
        <f>IF(ISNA(VLOOKUP($C12,'Calgary NorAm MO'!$A$17:$I$100,9,FALSE))=TRUE,"0",VLOOKUP($C12,'Calgary NorAm MO'!$A$17:$I$100,9,FALSE))</f>
        <v>0</v>
      </c>
      <c r="N12" s="22" t="str">
        <f>IF(ISNA(VLOOKUP($C12,'Calgary NorAm DM'!$A$17:$I$100,9,FALSE))=TRUE,"0",VLOOKUP($C12,'Calgary NorAm DM'!$A$17:$I$100,9,FALSE))</f>
        <v>0</v>
      </c>
      <c r="O12" s="22">
        <f>IF(ISNA(VLOOKUP($C12,'Calabogie TT Day 1'!$A$17:$I$97,9,FALSE))=TRUE,"0",VLOOKUP($C12,'Calabogie TT Day 1'!$A$17:$I$97,9,FALSE))</f>
        <v>6</v>
      </c>
      <c r="P12" s="22">
        <f>IF(ISNA(VLOOKUP($C12,'Calabogie TT Day 2'!$A$17:$I$95,9,FALSE))=TRUE,"0",VLOOKUP($C12,'Calabogie TT Day 2'!$A$17:$I$95,9,FALSE))</f>
        <v>2</v>
      </c>
      <c r="Q12" s="22" t="str">
        <f>IF(ISNA(VLOOKUP($C12,'VSC MO'!$A$17:$I$95,9,FALSE))=TRUE,"0",VLOOKUP($C12,'VSC MO'!$A$17:$I$95,9,FALSE))</f>
        <v>0</v>
      </c>
      <c r="R12" s="22" t="str">
        <f>IF(ISNA(VLOOKUP($C12,'VSC DM'!$A$17:$I$95,9,FALSE))=TRUE,"0",VLOOKUP($C12,'VSC DM'!$A$17:$I$95,9,FALSE))</f>
        <v>0</v>
      </c>
      <c r="S12" s="22">
        <f>IF(ISNA(VLOOKUP($C12,'Prov MO'!$A$17:$I$95,9,FALSE))=TRUE,"0",VLOOKUP($C12,'Prov MO'!$A$17:$I$95,9,FALSE))</f>
        <v>3</v>
      </c>
      <c r="T12" s="22" t="str">
        <f>IF(ISNA(VLOOKUP($C12,'Killington MO'!$A$17:$I$95,9,FALSE))=TRUE,"0",VLOOKUP($C12,'Killington MO'!$A$17:$I$95,9,FALSE))</f>
        <v>0</v>
      </c>
      <c r="U12" s="22" t="str">
        <f>IF(ISNA(VLOOKUP($C12,'Killington DM'!$A$17:$I$95,9,FALSE))=TRUE,"0",VLOOKUP($C12,'Killington DM'!$A$17:$I$95,9,FALSE))</f>
        <v>0</v>
      </c>
      <c r="V12" s="22">
        <f>IF(ISNA(VLOOKUP($C12,'Jrs MO'!$A$17:$I$95,9,FALSE))=TRUE,"0",VLOOKUP($C12,'Jrs MO'!$A$17:$I$95,9,FALSE))</f>
        <v>33</v>
      </c>
    </row>
    <row r="13" spans="1:22" ht="18.75" customHeight="1" x14ac:dyDescent="0.15">
      <c r="A13" s="131" t="s">
        <v>66</v>
      </c>
      <c r="B13" s="131" t="s">
        <v>69</v>
      </c>
      <c r="C13" s="133" t="s">
        <v>59</v>
      </c>
      <c r="D13" s="76">
        <f>IF(ISNA(VLOOKUP($C13,'RPA Caclulations'!$C$6:$K$38,3,FALSE))=TRUE,"0",VLOOKUP($C13,'RPA Caclulations'!$C$6:$K$38,3,FALSE))</f>
        <v>6</v>
      </c>
      <c r="E13" s="22" t="str">
        <f>IF(ISNA(VLOOKUP($C13,'Canadian Selections Day 1'!$A$17:$I$100,9,FALSE))=TRUE,"0",VLOOKUP($C13,'Canadian Selections Day 1'!$A$17:$I$100,9,FALSE))</f>
        <v>0</v>
      </c>
      <c r="F13" s="22" t="str">
        <f>IF(ISNA(VLOOKUP($C13,'Canadian Selections Day 2'!$A$17:$I$100,9,FALSE))=TRUE,"0",VLOOKUP($C13,'Canadian Selections Day 2'!$A$17:$I$100,9,FALSE))</f>
        <v>0</v>
      </c>
      <c r="G13" s="22">
        <f>IF(ISNA(VLOOKUP($C13,'Calabogie CC MO'!$A$17:$I$100,9,FALSE))=TRUE,"0",VLOOKUP($C13,'Calabogie CC MO'!$A$17:$I$100,9,FALSE))</f>
        <v>63</v>
      </c>
      <c r="H13" s="22">
        <f>IF(ISNA(VLOOKUP($C13,'Calabogie CC DM'!$A$17:$I$100,9,FALSE))=TRUE,"0",VLOOKUP($C13,'Calabogie CC DM'!$A$17:$I$100,9,FALSE))</f>
        <v>56</v>
      </c>
      <c r="I13" s="22">
        <f>IF(ISNA(VLOOKUP($C13,Cal_TT_Day_1!$A$17:$I$100,9,FALSE))=TRUE,"0",VLOOKUP($C13,Cal_TT_Day_1!$A$17:$I$100,9,FALSE))</f>
        <v>4</v>
      </c>
      <c r="J13" s="22">
        <f>IF(ISNA(VLOOKUP($C13,Cal_TT_Day_2!$A$17:$I$100,9,FALSE))=TRUE,"0",VLOOKUP($C13,Cal_TT_Day_2!$A$17:$I$100,9,FALSE))</f>
        <v>5</v>
      </c>
      <c r="K13" s="22" t="str">
        <f>IF(ISNA(VLOOKUP($C13,'Deer Valley Nor-AM MO'!$A$17:$I$100,9,FALSE))=TRUE,"0",VLOOKUP($C13,'Deer Valley Nor-AM MO'!$A$17:$I$100,9,FALSE))</f>
        <v>0</v>
      </c>
      <c r="L13" s="22" t="str">
        <f>IF(ISNA(VLOOKUP($C13,'Deer Valley Nor-AM DM'!$A$17:$I$100,9,FALSE))=TRUE,"0",VLOOKUP($C13,'Deer Valley Nor-AM DM'!$A$17:$I$100,9,FALSE))</f>
        <v>0</v>
      </c>
      <c r="M13" s="22" t="str">
        <f>IF(ISNA(VLOOKUP($C13,'Calgary NorAm MO'!$A$17:$I$100,9,FALSE))=TRUE,"0",VLOOKUP($C13,'Calgary NorAm MO'!$A$17:$I$100,9,FALSE))</f>
        <v>0</v>
      </c>
      <c r="N13" s="22" t="str">
        <f>IF(ISNA(VLOOKUP($C13,'Calgary NorAm DM'!$A$17:$I$100,9,FALSE))=TRUE,"0",VLOOKUP($C13,'Calgary NorAm DM'!$A$17:$I$100,9,FALSE))</f>
        <v>0</v>
      </c>
      <c r="O13" s="22">
        <f>IF(ISNA(VLOOKUP($C13,'Calabogie TT Day 1'!$A$17:$I$97,9,FALSE))=TRUE,"0",VLOOKUP($C13,'Calabogie TT Day 1'!$A$17:$I$97,9,FALSE))</f>
        <v>2</v>
      </c>
      <c r="P13" s="22">
        <f>IF(ISNA(VLOOKUP($C13,'Calabogie TT Day 2'!$A$17:$I$95,9,FALSE))=TRUE,"0",VLOOKUP($C13,'Calabogie TT Day 2'!$A$17:$I$95,9,FALSE))</f>
        <v>3</v>
      </c>
      <c r="Q13" s="22" t="str">
        <f>IF(ISNA(VLOOKUP($C13,'VSC MO'!$A$17:$I$95,9,FALSE))=TRUE,"0",VLOOKUP($C13,'VSC MO'!$A$17:$I$95,9,FALSE))</f>
        <v>0</v>
      </c>
      <c r="R13" s="22" t="str">
        <f>IF(ISNA(VLOOKUP($C13,'VSC DM'!$A$17:$I$95,9,FALSE))=TRUE,"0",VLOOKUP($C13,'VSC DM'!$A$17:$I$95,9,FALSE))</f>
        <v>0</v>
      </c>
      <c r="S13" s="22">
        <f>IF(ISNA(VLOOKUP($C13,'Prov MO'!$A$17:$I$95,9,FALSE))=TRUE,"0",VLOOKUP($C13,'Prov MO'!$A$17:$I$95,9,FALSE))</f>
        <v>4</v>
      </c>
      <c r="T13" s="22" t="str">
        <f>IF(ISNA(VLOOKUP($C13,'Killington MO'!$A$17:$I$95,9,FALSE))=TRUE,"0",VLOOKUP($C13,'Killington MO'!$A$17:$I$95,9,FALSE))</f>
        <v>0</v>
      </c>
      <c r="U13" s="22" t="str">
        <f>IF(ISNA(VLOOKUP($C13,'Killington DM'!$A$17:$I$95,9,FALSE))=TRUE,"0",VLOOKUP($C13,'Killington DM'!$A$17:$I$95,9,FALSE))</f>
        <v>0</v>
      </c>
      <c r="V13" s="22">
        <f>IF(ISNA(VLOOKUP($C13,'Jrs MO'!$A$17:$I$95,9,FALSE))=TRUE,"0",VLOOKUP($C13,'Jrs MO'!$A$17:$I$95,9,FALSE))</f>
        <v>42</v>
      </c>
    </row>
    <row r="14" spans="1:22" ht="18.75" customHeight="1" x14ac:dyDescent="0.15">
      <c r="A14" s="131" t="s">
        <v>65</v>
      </c>
      <c r="B14" s="131" t="s">
        <v>69</v>
      </c>
      <c r="C14" s="133" t="s">
        <v>57</v>
      </c>
      <c r="D14" s="76">
        <f>IF(ISNA(VLOOKUP($C14,'RPA Caclulations'!$C$6:$K$38,3,FALSE))=TRUE,"0",VLOOKUP($C14,'RPA Caclulations'!$C$6:$K$38,3,FALSE))</f>
        <v>7</v>
      </c>
      <c r="E14" s="22" t="str">
        <f>IF(ISNA(VLOOKUP($C14,'Canadian Selections Day 1'!$A$17:$I$100,9,FALSE))=TRUE,"0",VLOOKUP($C14,'Canadian Selections Day 1'!$A$17:$I$100,9,FALSE))</f>
        <v>0</v>
      </c>
      <c r="F14" s="22" t="str">
        <f>IF(ISNA(VLOOKUP($C14,'Canadian Selections Day 2'!$A$17:$I$100,9,FALSE))=TRUE,"0",VLOOKUP($C14,'Canadian Selections Day 2'!$A$17:$I$100,9,FALSE))</f>
        <v>0</v>
      </c>
      <c r="G14" s="22">
        <f>IF(ISNA(VLOOKUP($C14,'Calabogie CC MO'!$A$17:$I$100,9,FALSE))=TRUE,"0",VLOOKUP($C14,'Calabogie CC MO'!$A$17:$I$100,9,FALSE))</f>
        <v>61</v>
      </c>
      <c r="H14" s="22">
        <f>IF(ISNA(VLOOKUP($C14,'Calabogie CC DM'!$A$17:$I$100,9,FALSE))=TRUE,"0",VLOOKUP($C14,'Calabogie CC DM'!$A$17:$I$100,9,FALSE))</f>
        <v>58</v>
      </c>
      <c r="I14" s="22">
        <f>IF(ISNA(VLOOKUP($C14,Cal_TT_Day_1!$A$17:$I$100,9,FALSE))=TRUE,"0",VLOOKUP($C14,Cal_TT_Day_1!$A$17:$I$100,9,FALSE))</f>
        <v>7</v>
      </c>
      <c r="J14" s="22">
        <f>IF(ISNA(VLOOKUP($C14,Cal_TT_Day_2!$A$17:$I$100,9,FALSE))=TRUE,"0",VLOOKUP($C14,Cal_TT_Day_2!$A$17:$I$100,9,FALSE))</f>
        <v>11</v>
      </c>
      <c r="K14" s="22" t="str">
        <f>IF(ISNA(VLOOKUP($C14,'Deer Valley Nor-AM MO'!$A$17:$I$100,9,FALSE))=TRUE,"0",VLOOKUP($C14,'Deer Valley Nor-AM MO'!$A$17:$I$100,9,FALSE))</f>
        <v>0</v>
      </c>
      <c r="L14" s="22" t="str">
        <f>IF(ISNA(VLOOKUP($C14,'Deer Valley Nor-AM DM'!$A$17:$I$100,9,FALSE))=TRUE,"0",VLOOKUP($C14,'Deer Valley Nor-AM DM'!$A$17:$I$100,9,FALSE))</f>
        <v>0</v>
      </c>
      <c r="M14" s="22" t="str">
        <f>IF(ISNA(VLOOKUP($C14,'Calgary NorAm MO'!$A$17:$I$100,9,FALSE))=TRUE,"0",VLOOKUP($C14,'Calgary NorAm MO'!$A$17:$I$100,9,FALSE))</f>
        <v>0</v>
      </c>
      <c r="N14" s="22" t="str">
        <f>IF(ISNA(VLOOKUP($C14,'Calgary NorAm DM'!$A$17:$I$100,9,FALSE))=TRUE,"0",VLOOKUP($C14,'Calgary NorAm DM'!$A$17:$I$100,9,FALSE))</f>
        <v>0</v>
      </c>
      <c r="O14" s="22">
        <f>IF(ISNA(VLOOKUP($C14,'Calabogie TT Day 1'!$A$17:$I$97,9,FALSE))=TRUE,"0",VLOOKUP($C14,'Calabogie TT Day 1'!$A$17:$I$97,9,FALSE))</f>
        <v>5</v>
      </c>
      <c r="P14" s="22">
        <f>IF(ISNA(VLOOKUP($C14,'Calabogie TT Day 2'!$A$17:$I$95,9,FALSE))=TRUE,"0",VLOOKUP($C14,'Calabogie TT Day 2'!$A$17:$I$95,9,FALSE))</f>
        <v>12</v>
      </c>
      <c r="Q14" s="22" t="str">
        <f>IF(ISNA(VLOOKUP($C14,'VSC MO'!$A$17:$I$95,9,FALSE))=TRUE,"0",VLOOKUP($C14,'VSC MO'!$A$17:$I$95,9,FALSE))</f>
        <v>0</v>
      </c>
      <c r="R14" s="22" t="str">
        <f>IF(ISNA(VLOOKUP($C14,'VSC DM'!$A$17:$I$95,9,FALSE))=TRUE,"0",VLOOKUP($C14,'VSC DM'!$A$17:$I$95,9,FALSE))</f>
        <v>0</v>
      </c>
      <c r="S14" s="22">
        <f>IF(ISNA(VLOOKUP($C14,'Prov MO'!$A$17:$I$95,9,FALSE))=TRUE,"0",VLOOKUP($C14,'Prov MO'!$A$17:$I$95,9,FALSE))</f>
        <v>9</v>
      </c>
      <c r="T14" s="22" t="str">
        <f>IF(ISNA(VLOOKUP($C14,'Killington MO'!$A$17:$I$95,9,FALSE))=TRUE,"0",VLOOKUP($C14,'Killington MO'!$A$17:$I$95,9,FALSE))</f>
        <v>0</v>
      </c>
      <c r="U14" s="22" t="str">
        <f>IF(ISNA(VLOOKUP($C14,'Killington DM'!$A$17:$I$95,9,FALSE))=TRUE,"0",VLOOKUP($C14,'Killington DM'!$A$17:$I$95,9,FALSE))</f>
        <v>0</v>
      </c>
      <c r="V14" s="22">
        <f>IF(ISNA(VLOOKUP($C14,'Jrs MO'!$A$17:$I$95,9,FALSE))=TRUE,"0",VLOOKUP($C14,'Jrs MO'!$A$17:$I$95,9,FALSE))</f>
        <v>38</v>
      </c>
    </row>
    <row r="15" spans="1:22" ht="18.75" customHeight="1" x14ac:dyDescent="0.15">
      <c r="A15" s="131" t="s">
        <v>67</v>
      </c>
      <c r="B15" s="131" t="s">
        <v>69</v>
      </c>
      <c r="C15" s="133" t="s">
        <v>56</v>
      </c>
      <c r="D15" s="76">
        <f>IF(ISNA(VLOOKUP($C15,'RPA Caclulations'!$C$6:$K$38,3,FALSE))=TRUE,"0",VLOOKUP($C15,'RPA Caclulations'!$C$6:$K$38,3,FALSE))</f>
        <v>8</v>
      </c>
      <c r="E15" s="22" t="str">
        <f>IF(ISNA(VLOOKUP($C15,'Canadian Selections Day 1'!$A$17:$I$100,9,FALSE))=TRUE,"0",VLOOKUP($C15,'Canadian Selections Day 1'!$A$17:$I$100,9,FALSE))</f>
        <v>0</v>
      </c>
      <c r="F15" s="22" t="str">
        <f>IF(ISNA(VLOOKUP($C15,'Canadian Selections Day 2'!$A$17:$I$100,9,FALSE))=TRUE,"0",VLOOKUP($C15,'Canadian Selections Day 2'!$A$17:$I$100,9,FALSE))</f>
        <v>0</v>
      </c>
      <c r="G15" s="22">
        <f>IF(ISNA(VLOOKUP($C15,'Calabogie CC MO'!$A$17:$I$100,9,FALSE))=TRUE,"0",VLOOKUP($C15,'Calabogie CC MO'!$A$17:$I$100,9,FALSE))</f>
        <v>59</v>
      </c>
      <c r="H15" s="22" t="str">
        <f>IF(ISNA(VLOOKUP($C15,'Calabogie CC DM'!$A$17:$I$100,9,FALSE))=TRUE,"0",VLOOKUP($C15,'Calabogie CC DM'!$A$17:$I$100,9,FALSE))</f>
        <v>0</v>
      </c>
      <c r="I15" s="22">
        <f>IF(ISNA(VLOOKUP($C15,Cal_TT_Day_1!$A$17:$I$100,9,FALSE))=TRUE,"0",VLOOKUP($C15,Cal_TT_Day_1!$A$17:$I$100,9,FALSE))</f>
        <v>9</v>
      </c>
      <c r="J15" s="22">
        <f>IF(ISNA(VLOOKUP($C15,Cal_TT_Day_2!$A$17:$I$100,9,FALSE))=TRUE,"0",VLOOKUP($C15,Cal_TT_Day_2!$A$17:$I$100,9,FALSE))</f>
        <v>12</v>
      </c>
      <c r="K15" s="22" t="str">
        <f>IF(ISNA(VLOOKUP($C15,'Deer Valley Nor-AM MO'!$A$17:$I$100,9,FALSE))=TRUE,"0",VLOOKUP($C15,'Deer Valley Nor-AM MO'!$A$17:$I$100,9,FALSE))</f>
        <v>0</v>
      </c>
      <c r="L15" s="22" t="str">
        <f>IF(ISNA(VLOOKUP($C15,'Deer Valley Nor-AM DM'!$A$17:$I$100,9,FALSE))=TRUE,"0",VLOOKUP($C15,'Deer Valley Nor-AM DM'!$A$17:$I$100,9,FALSE))</f>
        <v>0</v>
      </c>
      <c r="M15" s="22" t="str">
        <f>IF(ISNA(VLOOKUP($C15,'Calgary NorAm MO'!$A$17:$I$100,9,FALSE))=TRUE,"0",VLOOKUP($C15,'Calgary NorAm MO'!$A$17:$I$100,9,FALSE))</f>
        <v>0</v>
      </c>
      <c r="N15" s="22" t="str">
        <f>IF(ISNA(VLOOKUP($C15,'Calgary NorAm DM'!$A$17:$I$100,9,FALSE))=TRUE,"0",VLOOKUP($C15,'Calgary NorAm DM'!$A$17:$I$100,9,FALSE))</f>
        <v>0</v>
      </c>
      <c r="O15" s="22">
        <f>IF(ISNA(VLOOKUP($C15,'Calabogie TT Day 1'!$A$17:$I$97,9,FALSE))=TRUE,"0",VLOOKUP($C15,'Calabogie TT Day 1'!$A$17:$I$97,9,FALSE))</f>
        <v>9</v>
      </c>
      <c r="P15" s="22">
        <f>IF(ISNA(VLOOKUP($C15,'Calabogie TT Day 2'!$A$17:$I$95,9,FALSE))=TRUE,"0",VLOOKUP($C15,'Calabogie TT Day 2'!$A$17:$I$95,9,FALSE))</f>
        <v>10</v>
      </c>
      <c r="Q15" s="22" t="str">
        <f>IF(ISNA(VLOOKUP($C15,'VSC MO'!$A$17:$I$95,9,FALSE))=TRUE,"0",VLOOKUP($C15,'VSC MO'!$A$17:$I$95,9,FALSE))</f>
        <v>0</v>
      </c>
      <c r="R15" s="22" t="str">
        <f>IF(ISNA(VLOOKUP($C15,'VSC DM'!$A$17:$I$95,9,FALSE))=TRUE,"0",VLOOKUP($C15,'VSC DM'!$A$17:$I$95,9,FALSE))</f>
        <v>0</v>
      </c>
      <c r="S15" s="22">
        <f>IF(ISNA(VLOOKUP($C15,'Prov MO'!$A$17:$I$95,9,FALSE))=TRUE,"0",VLOOKUP($C15,'Prov MO'!$A$17:$I$95,9,FALSE))</f>
        <v>5</v>
      </c>
      <c r="T15" s="22" t="str">
        <f>IF(ISNA(VLOOKUP($C15,'Killington MO'!$A$17:$I$95,9,FALSE))=TRUE,"0",VLOOKUP($C15,'Killington MO'!$A$17:$I$95,9,FALSE))</f>
        <v>0</v>
      </c>
      <c r="U15" s="22" t="str">
        <f>IF(ISNA(VLOOKUP($C15,'Killington DM'!$A$17:$I$95,9,FALSE))=TRUE,"0",VLOOKUP($C15,'Killington DM'!$A$17:$I$95,9,FALSE))</f>
        <v>0</v>
      </c>
      <c r="V15" s="22" t="str">
        <f>IF(ISNA(VLOOKUP($C15,'Jrs MO'!$A$17:$I$95,9,FALSE))=TRUE,"0",VLOOKUP($C15,'Jrs MO'!$A$17:$I$95,9,FALSE))</f>
        <v>0</v>
      </c>
    </row>
    <row r="16" spans="1:22" ht="18.75" customHeight="1" x14ac:dyDescent="0.15">
      <c r="A16" s="131" t="s">
        <v>68</v>
      </c>
      <c r="B16" s="131" t="s">
        <v>69</v>
      </c>
      <c r="C16" s="133" t="s">
        <v>61</v>
      </c>
      <c r="D16" s="76" t="str">
        <f>IF(ISNA(VLOOKUP($C16,'RPA Caclulations'!$C$6:$K$38,3,FALSE))=TRUE,"0",VLOOKUP($C16,'RPA Caclulations'!$C$6:$K$38,3,FALSE))</f>
        <v>0</v>
      </c>
      <c r="E16" s="22" t="str">
        <f>IF(ISNA(VLOOKUP($C16,'Canadian Selections Day 1'!$A$17:$I$100,9,FALSE))=TRUE,"0",VLOOKUP($C16,'Canadian Selections Day 1'!$A$17:$I$100,9,FALSE))</f>
        <v>0</v>
      </c>
      <c r="F16" s="22" t="str">
        <f>IF(ISNA(VLOOKUP($C16,'Canadian Selections Day 2'!$A$17:$I$100,9,FALSE))=TRUE,"0",VLOOKUP($C16,'Canadian Selections Day 2'!$A$17:$I$100,9,FALSE))</f>
        <v>0</v>
      </c>
      <c r="G16" s="22">
        <f>IF(ISNA(VLOOKUP($C16,'Calabogie CC MO'!$A$17:$I$100,9,FALSE))=TRUE,"0",VLOOKUP($C16,'Calabogie CC MO'!$A$17:$I$100,9,FALSE))</f>
        <v>66</v>
      </c>
      <c r="H16" s="22">
        <f>IF(ISNA(VLOOKUP($C16,'Calabogie CC DM'!$A$17:$I$100,9,FALSE))=TRUE,"0",VLOOKUP($C16,'Calabogie CC DM'!$A$17:$I$100,9,FALSE))</f>
        <v>54</v>
      </c>
      <c r="I16" s="22">
        <f>IF(ISNA(VLOOKUP($C16,Cal_TT_Day_1!$A$17:$I$100,9,FALSE))=TRUE,"0",VLOOKUP($C16,Cal_TT_Day_1!$A$17:$I$100,9,FALSE))</f>
        <v>6</v>
      </c>
      <c r="J16" s="22">
        <f>IF(ISNA(VLOOKUP($C16,Cal_TT_Day_2!$A$17:$I$100,9,FALSE))=TRUE,"0",VLOOKUP($C16,Cal_TT_Day_2!$A$17:$I$100,9,FALSE))</f>
        <v>3</v>
      </c>
      <c r="K16" s="22" t="str">
        <f>IF(ISNA(VLOOKUP($C16,'Deer Valley Nor-AM MO'!$A$17:$I$100,9,FALSE))=TRUE,"0",VLOOKUP($C16,'Deer Valley Nor-AM MO'!$A$17:$I$100,9,FALSE))</f>
        <v>0</v>
      </c>
      <c r="L16" s="22" t="str">
        <f>IF(ISNA(VLOOKUP($C16,'Deer Valley Nor-AM DM'!$A$17:$I$100,9,FALSE))=TRUE,"0",VLOOKUP($C16,'Deer Valley Nor-AM DM'!$A$17:$I$100,9,FALSE))</f>
        <v>0</v>
      </c>
      <c r="M16" s="22" t="str">
        <f>IF(ISNA(VLOOKUP($C16,'Calgary NorAm MO'!$A$17:$I$100,9,FALSE))=TRUE,"0",VLOOKUP($C16,'Calgary NorAm MO'!$A$17:$I$100,9,FALSE))</f>
        <v>0</v>
      </c>
      <c r="N16" s="22" t="str">
        <f>IF(ISNA(VLOOKUP($C16,'Calgary NorAm DM'!$A$17:$I$100,9,FALSE))=TRUE,"0",VLOOKUP($C16,'Calgary NorAm DM'!$A$17:$I$100,9,FALSE))</f>
        <v>0</v>
      </c>
      <c r="O16" s="22">
        <f>IF(ISNA(VLOOKUP($C16,'Calabogie TT Day 1'!$A$17:$I$97,9,FALSE))=TRUE,"0",VLOOKUP($C16,'Calabogie TT Day 1'!$A$17:$I$97,9,FALSE))</f>
        <v>11</v>
      </c>
      <c r="P16" s="22">
        <f>IF(ISNA(VLOOKUP($C16,'Calabogie TT Day 2'!$A$17:$I$95,9,FALSE))=TRUE,"0",VLOOKUP($C16,'Calabogie TT Day 2'!$A$17:$I$95,9,FALSE))</f>
        <v>7</v>
      </c>
      <c r="Q16" s="22" t="str">
        <f>IF(ISNA(VLOOKUP($C16,'VSC MO'!$A$17:$I$95,9,FALSE))=TRUE,"0",VLOOKUP($C16,'VSC MO'!$A$17:$I$95,9,FALSE))</f>
        <v>0</v>
      </c>
      <c r="R16" s="22" t="str">
        <f>IF(ISNA(VLOOKUP($C16,'VSC DM'!$A$17:$I$95,9,FALSE))=TRUE,"0",VLOOKUP($C16,'VSC DM'!$A$17:$I$95,9,FALSE))</f>
        <v>0</v>
      </c>
      <c r="S16" s="22">
        <f>IF(ISNA(VLOOKUP($C16,'Prov MO'!$A$17:$I$95,9,FALSE))=TRUE,"0",VLOOKUP($C16,'Prov MO'!$A$17:$I$95,9,FALSE))</f>
        <v>13</v>
      </c>
      <c r="T16" s="22" t="str">
        <f>IF(ISNA(VLOOKUP($C16,'Killington MO'!$A$17:$I$95,9,FALSE))=TRUE,"0",VLOOKUP($C16,'Killington MO'!$A$17:$I$95,9,FALSE))</f>
        <v>0</v>
      </c>
      <c r="U16" s="22" t="str">
        <f>IF(ISNA(VLOOKUP($C16,'Killington DM'!$A$17:$I$95,9,FALSE))=TRUE,"0",VLOOKUP($C16,'Killington DM'!$A$17:$I$95,9,FALSE))</f>
        <v>0</v>
      </c>
      <c r="V16" s="22" t="str">
        <f>IF(ISNA(VLOOKUP($C16,'Jrs MO'!$A$17:$I$95,9,FALSE))=TRUE,"0",VLOOKUP($C16,'Jrs MO'!$A$17:$I$95,9,FALSE))</f>
        <v>0</v>
      </c>
    </row>
    <row r="17" spans="1:22" ht="18.75" customHeight="1" x14ac:dyDescent="0.15">
      <c r="A17" s="131" t="s">
        <v>67</v>
      </c>
      <c r="B17" s="131" t="s">
        <v>110</v>
      </c>
      <c r="C17" s="133" t="s">
        <v>82</v>
      </c>
      <c r="D17" s="76">
        <f>IF(ISNA(VLOOKUP($C17,'RPA Caclulations'!$C$6:$K$38,3,FALSE))=TRUE,"0",VLOOKUP($C17,'RPA Caclulations'!$C$6:$K$38,3,FALSE))</f>
        <v>9</v>
      </c>
      <c r="E17" s="22" t="str">
        <f>IF(ISNA(VLOOKUP($C17,'Canadian Selections Day 1'!$A$17:$I$100,9,FALSE))=TRUE,"0",VLOOKUP($C17,'Canadian Selections Day 1'!$A$17:$I$100,9,FALSE))</f>
        <v>0</v>
      </c>
      <c r="F17" s="22" t="str">
        <f>IF(ISNA(VLOOKUP($C17,'Canadian Selections Day 2'!$A$17:$I$100,9,FALSE))=TRUE,"0",VLOOKUP($C17,'Canadian Selections Day 2'!$A$17:$I$100,9,FALSE))</f>
        <v>0</v>
      </c>
      <c r="G17" s="22" t="str">
        <f>IF(ISNA(VLOOKUP($C17,'Calabogie CC MO'!$A$17:$I$100,9,FALSE))=TRUE,"0",VLOOKUP($C17,'Calabogie CC MO'!$A$17:$I$100,9,FALSE))</f>
        <v>0</v>
      </c>
      <c r="H17" s="22" t="str">
        <f>IF(ISNA(VLOOKUP($C17,'Calabogie CC DM'!$A$17:$I$100,9,FALSE))=TRUE,"0",VLOOKUP($C17,'Calabogie CC DM'!$A$17:$I$100,9,FALSE))</f>
        <v>0</v>
      </c>
      <c r="I17" s="22">
        <f>IF(ISNA(VLOOKUP($C17,Cal_TT_Day_1!$A$17:$I$100,9,FALSE))=TRUE,"0",VLOOKUP($C17,Cal_TT_Day_1!$A$17:$I$100,9,FALSE))</f>
        <v>12</v>
      </c>
      <c r="J17" s="22">
        <f>IF(ISNA(VLOOKUP($C17,Cal_TT_Day_2!$A$17:$I$100,9,FALSE))=TRUE,"0",VLOOKUP($C17,Cal_TT_Day_2!$A$17:$I$100,9,FALSE))</f>
        <v>8</v>
      </c>
      <c r="K17" s="22" t="str">
        <f>IF(ISNA(VLOOKUP($C17,'Deer Valley Nor-AM MO'!$A$17:$I$100,9,FALSE))=TRUE,"0",VLOOKUP($C17,'Deer Valley Nor-AM MO'!$A$17:$I$100,9,FALSE))</f>
        <v>0</v>
      </c>
      <c r="L17" s="22" t="str">
        <f>IF(ISNA(VLOOKUP($C17,'Deer Valley Nor-AM DM'!$A$17:$I$100,9,FALSE))=TRUE,"0",VLOOKUP($C17,'Deer Valley Nor-AM DM'!$A$17:$I$100,9,FALSE))</f>
        <v>0</v>
      </c>
      <c r="M17" s="22" t="str">
        <f>IF(ISNA(VLOOKUP($C17,'Calgary NorAm MO'!$A$17:$I$100,9,FALSE))=TRUE,"0",VLOOKUP($C17,'Calgary NorAm MO'!$A$17:$I$100,9,FALSE))</f>
        <v>0</v>
      </c>
      <c r="N17" s="22" t="str">
        <f>IF(ISNA(VLOOKUP($C17,'Calgary NorAm DM'!$A$17:$I$100,9,FALSE))=TRUE,"0",VLOOKUP($C17,'Calgary NorAm DM'!$A$17:$I$100,9,FALSE))</f>
        <v>0</v>
      </c>
      <c r="O17" s="22">
        <f>IF(ISNA(VLOOKUP($C17,'Calabogie TT Day 1'!$A$17:$I$97,9,FALSE))=TRUE,"0",VLOOKUP($C17,'Calabogie TT Day 1'!$A$17:$I$97,9,FALSE))</f>
        <v>3</v>
      </c>
      <c r="P17" s="22">
        <f>IF(ISNA(VLOOKUP($C17,'Calabogie TT Day 2'!$A$17:$I$95,9,FALSE))=TRUE,"0",VLOOKUP($C17,'Calabogie TT Day 2'!$A$17:$I$95,9,FALSE))</f>
        <v>4</v>
      </c>
      <c r="Q17" s="22" t="str">
        <f>IF(ISNA(VLOOKUP($C17,'VSC MO'!$A$17:$I$95,9,FALSE))=TRUE,"0",VLOOKUP($C17,'VSC MO'!$A$17:$I$95,9,FALSE))</f>
        <v>0</v>
      </c>
      <c r="R17" s="22" t="str">
        <f>IF(ISNA(VLOOKUP($C17,'VSC DM'!$A$17:$I$95,9,FALSE))=TRUE,"0",VLOOKUP($C17,'VSC DM'!$A$17:$I$95,9,FALSE))</f>
        <v>0</v>
      </c>
      <c r="S17" s="22">
        <f>IF(ISNA(VLOOKUP($C17,'Prov MO'!$A$17:$I$95,9,FALSE))=TRUE,"0",VLOOKUP($C17,'Prov MO'!$A$17:$I$95,9,FALSE))</f>
        <v>6</v>
      </c>
      <c r="T17" s="22" t="str">
        <f>IF(ISNA(VLOOKUP($C17,'Killington MO'!$A$17:$I$95,9,FALSE))=TRUE,"0",VLOOKUP($C17,'Killington MO'!$A$17:$I$95,9,FALSE))</f>
        <v>0</v>
      </c>
      <c r="U17" s="22" t="str">
        <f>IF(ISNA(VLOOKUP($C17,'Killington DM'!$A$17:$I$95,9,FALSE))=TRUE,"0",VLOOKUP($C17,'Killington DM'!$A$17:$I$95,9,FALSE))</f>
        <v>0</v>
      </c>
      <c r="V17" s="22" t="str">
        <f>IF(ISNA(VLOOKUP($C17,'Jrs MO'!$A$17:$I$95,9,FALSE))=TRUE,"0",VLOOKUP($C17,'Jrs MO'!$A$17:$I$95,9,FALSE))</f>
        <v>0</v>
      </c>
    </row>
    <row r="18" spans="1:22" ht="18.75" customHeight="1" x14ac:dyDescent="0.15">
      <c r="A18" s="131" t="s">
        <v>67</v>
      </c>
      <c r="B18" s="131" t="s">
        <v>69</v>
      </c>
      <c r="C18" s="133" t="s">
        <v>79</v>
      </c>
      <c r="D18" s="76">
        <f>IF(ISNA(VLOOKUP($C18,'RPA Caclulations'!$C$6:$K$38,3,FALSE))=TRUE,"0",VLOOKUP($C18,'RPA Caclulations'!$C$6:$K$38,3,FALSE))</f>
        <v>10</v>
      </c>
      <c r="E18" s="22" t="str">
        <f>IF(ISNA(VLOOKUP($C18,'Canadian Selections Day 1'!$A$17:$I$100,9,FALSE))=TRUE,"0",VLOOKUP($C18,'Canadian Selections Day 1'!$A$17:$I$100,9,FALSE))</f>
        <v>0</v>
      </c>
      <c r="F18" s="22" t="str">
        <f>IF(ISNA(VLOOKUP($C18,'Canadian Selections Day 2'!$A$17:$I$100,9,FALSE))=TRUE,"0",VLOOKUP($C18,'Canadian Selections Day 2'!$A$17:$I$100,9,FALSE))</f>
        <v>0</v>
      </c>
      <c r="G18" s="22" t="str">
        <f>IF(ISNA(VLOOKUP($C18,'Calabogie CC MO'!$A$17:$I$100,9,FALSE))=TRUE,"0",VLOOKUP($C18,'Calabogie CC MO'!$A$17:$I$100,9,FALSE))</f>
        <v>0</v>
      </c>
      <c r="H18" s="22" t="str">
        <f>IF(ISNA(VLOOKUP($C18,'Calabogie CC DM'!$A$17:$I$100,9,FALSE))=TRUE,"0",VLOOKUP($C18,'Calabogie CC DM'!$A$17:$I$100,9,FALSE))</f>
        <v>0</v>
      </c>
      <c r="I18" s="22">
        <f>IF(ISNA(VLOOKUP($C18,Cal_TT_Day_1!$A$17:$I$100,9,FALSE))=TRUE,"0",VLOOKUP($C18,Cal_TT_Day_1!$A$17:$I$100,9,FALSE))</f>
        <v>5</v>
      </c>
      <c r="J18" s="22">
        <f>IF(ISNA(VLOOKUP($C18,Cal_TT_Day_2!$A$17:$I$100,9,FALSE))=TRUE,"0",VLOOKUP($C18,Cal_TT_Day_2!$A$17:$I$100,9,FALSE))</f>
        <v>4</v>
      </c>
      <c r="K18" s="22" t="str">
        <f>IF(ISNA(VLOOKUP($C18,'Deer Valley Nor-AM MO'!$A$17:$I$100,9,FALSE))=TRUE,"0",VLOOKUP($C18,'Deer Valley Nor-AM MO'!$A$17:$I$100,9,FALSE))</f>
        <v>0</v>
      </c>
      <c r="L18" s="22" t="str">
        <f>IF(ISNA(VLOOKUP($C18,'Deer Valley Nor-AM DM'!$A$17:$I$100,9,FALSE))=TRUE,"0",VLOOKUP($C18,'Deer Valley Nor-AM DM'!$A$17:$I$100,9,FALSE))</f>
        <v>0</v>
      </c>
      <c r="M18" s="22" t="str">
        <f>IF(ISNA(VLOOKUP($C18,'Calgary NorAm MO'!$A$17:$I$100,9,FALSE))=TRUE,"0",VLOOKUP($C18,'Calgary NorAm MO'!$A$17:$I$100,9,FALSE))</f>
        <v>0</v>
      </c>
      <c r="N18" s="22" t="str">
        <f>IF(ISNA(VLOOKUP($C18,'Calgary NorAm DM'!$A$17:$I$100,9,FALSE))=TRUE,"0",VLOOKUP($C18,'Calgary NorAm DM'!$A$17:$I$100,9,FALSE))</f>
        <v>0</v>
      </c>
      <c r="O18" s="22">
        <f>IF(ISNA(VLOOKUP($C18,'Calabogie TT Day 1'!$A$17:$I$97,9,FALSE))=TRUE,"0",VLOOKUP($C18,'Calabogie TT Day 1'!$A$17:$I$97,9,FALSE))</f>
        <v>8</v>
      </c>
      <c r="P18" s="22">
        <f>IF(ISNA(VLOOKUP($C18,'Calabogie TT Day 2'!$A$17:$I$95,9,FALSE))=TRUE,"0",VLOOKUP($C18,'Calabogie TT Day 2'!$A$17:$I$95,9,FALSE))</f>
        <v>9</v>
      </c>
      <c r="Q18" s="22" t="str">
        <f>IF(ISNA(VLOOKUP($C18,'VSC MO'!$A$17:$I$95,9,FALSE))=TRUE,"0",VLOOKUP($C18,'VSC MO'!$A$17:$I$95,9,FALSE))</f>
        <v>0</v>
      </c>
      <c r="R18" s="22" t="str">
        <f>IF(ISNA(VLOOKUP($C18,'VSC DM'!$A$17:$I$95,9,FALSE))=TRUE,"0",VLOOKUP($C18,'VSC DM'!$A$17:$I$95,9,FALSE))</f>
        <v>0</v>
      </c>
      <c r="S18" s="22">
        <f>IF(ISNA(VLOOKUP($C18,'Prov MO'!$A$17:$I$95,9,FALSE))=TRUE,"0",VLOOKUP($C18,'Prov MO'!$A$17:$I$95,9,FALSE))</f>
        <v>8</v>
      </c>
      <c r="T18" s="22" t="str">
        <f>IF(ISNA(VLOOKUP($C18,'Killington MO'!$A$17:$I$95,9,FALSE))=TRUE,"0",VLOOKUP($C18,'Killington MO'!$A$17:$I$95,9,FALSE))</f>
        <v>0</v>
      </c>
      <c r="U18" s="22" t="str">
        <f>IF(ISNA(VLOOKUP($C18,'Killington DM'!$A$17:$I$95,9,FALSE))=TRUE,"0",VLOOKUP($C18,'Killington DM'!$A$17:$I$95,9,FALSE))</f>
        <v>0</v>
      </c>
      <c r="V18" s="22" t="str">
        <f>IF(ISNA(VLOOKUP($C18,'Jrs MO'!$A$17:$I$95,9,FALSE))=TRUE,"0",VLOOKUP($C18,'Jrs MO'!$A$17:$I$95,9,FALSE))</f>
        <v>0</v>
      </c>
    </row>
    <row r="19" spans="1:22" ht="18.75" customHeight="1" x14ac:dyDescent="0.15">
      <c r="A19" s="131" t="s">
        <v>68</v>
      </c>
      <c r="B19" s="131" t="s">
        <v>69</v>
      </c>
      <c r="C19" s="133" t="s">
        <v>60</v>
      </c>
      <c r="D19" s="76" t="str">
        <f>IF(ISNA(VLOOKUP($C19,'RPA Caclulations'!$C$6:$K$38,3,FALSE))=TRUE,"0",VLOOKUP($C19,'RPA Caclulations'!$C$6:$K$38,3,FALSE))</f>
        <v>0</v>
      </c>
      <c r="E19" s="22" t="str">
        <f>IF(ISNA(VLOOKUP($C19,'Canadian Selections Day 1'!$A$17:$I$100,9,FALSE))=TRUE,"0",VLOOKUP($C19,'Canadian Selections Day 1'!$A$17:$I$100,9,FALSE))</f>
        <v>0</v>
      </c>
      <c r="F19" s="22" t="str">
        <f>IF(ISNA(VLOOKUP($C19,'Canadian Selections Day 2'!$A$17:$I$100,9,FALSE))=TRUE,"0",VLOOKUP($C19,'Canadian Selections Day 2'!$A$17:$I$100,9,FALSE))</f>
        <v>0</v>
      </c>
      <c r="G19" s="22">
        <f>IF(ISNA(VLOOKUP($C19,'Calabogie CC MO'!$A$17:$I$100,9,FALSE))=TRUE,"0",VLOOKUP($C19,'Calabogie CC MO'!$A$17:$I$100,9,FALSE))</f>
        <v>64</v>
      </c>
      <c r="H19" s="22">
        <f>IF(ISNA(VLOOKUP($C19,'Calabogie CC DM'!$A$17:$I$100,9,FALSE))=TRUE,"0",VLOOKUP($C19,'Calabogie CC DM'!$A$17:$I$100,9,FALSE))</f>
        <v>59</v>
      </c>
      <c r="I19" s="22">
        <f>IF(ISNA(VLOOKUP($C19,Cal_TT_Day_1!$A$17:$I$100,9,FALSE))=TRUE,"0",VLOOKUP($C19,Cal_TT_Day_1!$A$17:$I$100,9,FALSE))</f>
        <v>8</v>
      </c>
      <c r="J19" s="22">
        <f>IF(ISNA(VLOOKUP($C19,Cal_TT_Day_2!$A$17:$I$100,9,FALSE))=TRUE,"0",VLOOKUP($C19,Cal_TT_Day_2!$A$17:$I$100,9,FALSE))</f>
        <v>19</v>
      </c>
      <c r="K19" s="22" t="str">
        <f>IF(ISNA(VLOOKUP($C19,'Deer Valley Nor-AM MO'!$A$17:$I$100,9,FALSE))=TRUE,"0",VLOOKUP($C19,'Deer Valley Nor-AM MO'!$A$17:$I$100,9,FALSE))</f>
        <v>0</v>
      </c>
      <c r="L19" s="22" t="str">
        <f>IF(ISNA(VLOOKUP($C19,'Deer Valley Nor-AM DM'!$A$17:$I$100,9,FALSE))=TRUE,"0",VLOOKUP($C19,'Deer Valley Nor-AM DM'!$A$17:$I$100,9,FALSE))</f>
        <v>0</v>
      </c>
      <c r="M19" s="22" t="str">
        <f>IF(ISNA(VLOOKUP($C19,'Calgary NorAm MO'!$A$17:$I$100,9,FALSE))=TRUE,"0",VLOOKUP($C19,'Calgary NorAm MO'!$A$17:$I$100,9,FALSE))</f>
        <v>0</v>
      </c>
      <c r="N19" s="22" t="str">
        <f>IF(ISNA(VLOOKUP($C19,'Calgary NorAm DM'!$A$17:$I$100,9,FALSE))=TRUE,"0",VLOOKUP($C19,'Calgary NorAm DM'!$A$17:$I$100,9,FALSE))</f>
        <v>0</v>
      </c>
      <c r="O19" s="22" t="str">
        <f>IF(ISNA(VLOOKUP($C19,'Calabogie TT Day 1'!$A$17:$I$97,9,FALSE))=TRUE,"0",VLOOKUP($C19,'Calabogie TT Day 1'!$A$17:$I$97,9,FALSE))</f>
        <v>0</v>
      </c>
      <c r="P19" s="22" t="str">
        <f>IF(ISNA(VLOOKUP($C19,'Calabogie TT Day 2'!$A$17:$I$95,9,FALSE))=TRUE,"0",VLOOKUP($C19,'Calabogie TT Day 2'!$A$17:$I$95,9,FALSE))</f>
        <v>0</v>
      </c>
      <c r="Q19" s="22" t="str">
        <f>IF(ISNA(VLOOKUP($C19,'VSC MO'!$A$17:$I$95,9,FALSE))=TRUE,"0",VLOOKUP($C19,'VSC MO'!$A$17:$I$95,9,FALSE))</f>
        <v>0</v>
      </c>
      <c r="R19" s="22" t="str">
        <f>IF(ISNA(VLOOKUP($C19,'VSC DM'!$A$17:$I$95,9,FALSE))=TRUE,"0",VLOOKUP($C19,'VSC DM'!$A$17:$I$95,9,FALSE))</f>
        <v>0</v>
      </c>
      <c r="S19" s="22" t="str">
        <f>IF(ISNA(VLOOKUP($C19,'Prov MO'!$A$17:$I$95,9,FALSE))=TRUE,"0",VLOOKUP($C19,'Prov MO'!$A$17:$I$95,9,FALSE))</f>
        <v>0</v>
      </c>
      <c r="T19" s="22" t="str">
        <f>IF(ISNA(VLOOKUP($C19,'Killington MO'!$A$17:$I$95,9,FALSE))=TRUE,"0",VLOOKUP($C19,'Killington MO'!$A$17:$I$95,9,FALSE))</f>
        <v>0</v>
      </c>
      <c r="U19" s="22" t="str">
        <f>IF(ISNA(VLOOKUP($C19,'Killington DM'!$A$17:$I$95,9,FALSE))=TRUE,"0",VLOOKUP($C19,'Killington DM'!$A$17:$I$95,9,FALSE))</f>
        <v>0</v>
      </c>
      <c r="V19" s="22" t="str">
        <f>IF(ISNA(VLOOKUP($C19,'Jrs MO'!$A$17:$I$95,9,FALSE))=TRUE,"0",VLOOKUP($C19,'Jrs MO'!$A$17:$I$95,9,FALSE))</f>
        <v>0</v>
      </c>
    </row>
    <row r="20" spans="1:22" ht="18.75" customHeight="1" x14ac:dyDescent="0.15">
      <c r="A20" s="131" t="s">
        <v>68</v>
      </c>
      <c r="B20" s="131" t="s">
        <v>113</v>
      </c>
      <c r="C20" s="133" t="s">
        <v>86</v>
      </c>
      <c r="D20" s="76">
        <f>IF(ISNA(VLOOKUP($C20,'RPA Caclulations'!$C$6:$K$38,3,FALSE))=TRUE,"0",VLOOKUP($C20,'RPA Caclulations'!$C$6:$K$38,3,FALSE))</f>
        <v>11</v>
      </c>
      <c r="E20" s="22" t="str">
        <f>IF(ISNA(VLOOKUP($C20,'Canadian Selections Day 1'!$A$17:$I$100,9,FALSE))=TRUE,"0",VLOOKUP($C20,'Canadian Selections Day 1'!$A$17:$I$100,9,FALSE))</f>
        <v>0</v>
      </c>
      <c r="F20" s="22" t="str">
        <f>IF(ISNA(VLOOKUP($C20,'Canadian Selections Day 2'!$A$17:$I$100,9,FALSE))=TRUE,"0",VLOOKUP($C20,'Canadian Selections Day 2'!$A$17:$I$100,9,FALSE))</f>
        <v>0</v>
      </c>
      <c r="G20" s="22" t="str">
        <f>IF(ISNA(VLOOKUP($C20,'Calabogie CC MO'!$A$17:$I$100,9,FALSE))=TRUE,"0",VLOOKUP($C20,'Calabogie CC MO'!$A$17:$I$100,9,FALSE))</f>
        <v>0</v>
      </c>
      <c r="H20" s="22" t="str">
        <f>IF(ISNA(VLOOKUP($C20,'Calabogie CC DM'!$A$17:$I$100,9,FALSE))=TRUE,"0",VLOOKUP($C20,'Calabogie CC DM'!$A$17:$I$100,9,FALSE))</f>
        <v>0</v>
      </c>
      <c r="I20" s="22">
        <f>IF(ISNA(VLOOKUP($C20,Cal_TT_Day_1!$A$17:$I$100,9,FALSE))=TRUE,"0",VLOOKUP($C20,Cal_TT_Day_1!$A$17:$I$100,9,FALSE))</f>
        <v>17</v>
      </c>
      <c r="J20" s="22">
        <f>IF(ISNA(VLOOKUP($C20,Cal_TT_Day_2!$A$17:$I$100,9,FALSE))=TRUE,"0",VLOOKUP($C20,Cal_TT_Day_2!$A$17:$I$100,9,FALSE))</f>
        <v>10</v>
      </c>
      <c r="K20" s="22" t="str">
        <f>IF(ISNA(VLOOKUP($C20,'Deer Valley Nor-AM MO'!$A$17:$I$100,9,FALSE))=TRUE,"0",VLOOKUP($C20,'Deer Valley Nor-AM MO'!$A$17:$I$100,9,FALSE))</f>
        <v>0</v>
      </c>
      <c r="L20" s="22" t="str">
        <f>IF(ISNA(VLOOKUP($C20,'Deer Valley Nor-AM DM'!$A$17:$I$100,9,FALSE))=TRUE,"0",VLOOKUP($C20,'Deer Valley Nor-AM DM'!$A$17:$I$100,9,FALSE))</f>
        <v>0</v>
      </c>
      <c r="M20" s="22" t="str">
        <f>IF(ISNA(VLOOKUP($C20,'Calgary NorAm MO'!$A$17:$I$100,9,FALSE))=TRUE,"0",VLOOKUP($C20,'Calgary NorAm MO'!$A$17:$I$100,9,FALSE))</f>
        <v>0</v>
      </c>
      <c r="N20" s="22" t="str">
        <f>IF(ISNA(VLOOKUP($C20,'Calgary NorAm DM'!$A$17:$I$100,9,FALSE))=TRUE,"0",VLOOKUP($C20,'Calgary NorAm DM'!$A$17:$I$100,9,FALSE))</f>
        <v>0</v>
      </c>
      <c r="O20" s="22">
        <f>IF(ISNA(VLOOKUP($C20,'Calabogie TT Day 1'!$A$17:$I$97,9,FALSE))=TRUE,"0",VLOOKUP($C20,'Calabogie TT Day 1'!$A$17:$I$97,9,FALSE))</f>
        <v>4</v>
      </c>
      <c r="P20" s="22">
        <f>IF(ISNA(VLOOKUP($C20,'Calabogie TT Day 2'!$A$17:$I$95,9,FALSE))=TRUE,"0",VLOOKUP($C20,'Calabogie TT Day 2'!$A$17:$I$95,9,FALSE))</f>
        <v>6</v>
      </c>
      <c r="Q20" s="22" t="str">
        <f>IF(ISNA(VLOOKUP($C20,'VSC MO'!$A$17:$I$95,9,FALSE))=TRUE,"0",VLOOKUP($C20,'VSC MO'!$A$17:$I$95,9,FALSE))</f>
        <v>0</v>
      </c>
      <c r="R20" s="22" t="str">
        <f>IF(ISNA(VLOOKUP($C20,'VSC DM'!$A$17:$I$95,9,FALSE))=TRUE,"0",VLOOKUP($C20,'VSC DM'!$A$17:$I$95,9,FALSE))</f>
        <v>0</v>
      </c>
      <c r="S20" s="22">
        <f>IF(ISNA(VLOOKUP($C20,'Prov MO'!$A$17:$I$95,9,FALSE))=TRUE,"0",VLOOKUP($C20,'Prov MO'!$A$17:$I$95,9,FALSE))</f>
        <v>12</v>
      </c>
      <c r="T20" s="22" t="str">
        <f>IF(ISNA(VLOOKUP($C20,'Killington MO'!$A$17:$I$95,9,FALSE))=TRUE,"0",VLOOKUP($C20,'Killington MO'!$A$17:$I$95,9,FALSE))</f>
        <v>0</v>
      </c>
      <c r="U20" s="22" t="str">
        <f>IF(ISNA(VLOOKUP($C20,'Killington DM'!$A$17:$I$95,9,FALSE))=TRUE,"0",VLOOKUP($C20,'Killington DM'!$A$17:$I$95,9,FALSE))</f>
        <v>0</v>
      </c>
      <c r="V20" s="22">
        <f>IF(ISNA(VLOOKUP($C20,'Jrs MO'!$A$17:$I$95,9,FALSE))=TRUE,"0",VLOOKUP($C20,'Jrs MO'!$A$17:$I$95,9,FALSE))</f>
        <v>45</v>
      </c>
    </row>
    <row r="21" spans="1:22" ht="18.75" customHeight="1" x14ac:dyDescent="0.15">
      <c r="A21" s="131" t="s">
        <v>138</v>
      </c>
      <c r="B21" s="131" t="s">
        <v>139</v>
      </c>
      <c r="C21" s="133" t="s">
        <v>133</v>
      </c>
      <c r="D21" s="76" t="str">
        <f>IF(ISNA(VLOOKUP($C21,'RPA Caclulations'!$C$6:$K$38,3,FALSE))=TRUE,"0",VLOOKUP($C21,'RPA Caclulations'!$C$6:$K$38,3,FALSE))</f>
        <v>0</v>
      </c>
      <c r="E21" s="22" t="str">
        <f>IF(ISNA(VLOOKUP($C21,'Canadian Selections Day 1'!$A$17:$I$100,9,FALSE))=TRUE,"0",VLOOKUP($C21,'Canadian Selections Day 1'!$A$17:$I$100,9,FALSE))</f>
        <v>0</v>
      </c>
      <c r="F21" s="22" t="str">
        <f>IF(ISNA(VLOOKUP($C21,'Canadian Selections Day 2'!$A$17:$I$100,9,FALSE))=TRUE,"0",VLOOKUP($C21,'Canadian Selections Day 2'!$A$17:$I$100,9,FALSE))</f>
        <v>0</v>
      </c>
      <c r="G21" s="22" t="str">
        <f>IF(ISNA(VLOOKUP($C21,'Calabogie CC MO'!$A$17:$I$100,9,FALSE))=TRUE,"0",VLOOKUP($C21,'Calabogie CC MO'!$A$17:$I$100,9,FALSE))</f>
        <v>0</v>
      </c>
      <c r="H21" s="22" t="str">
        <f>IF(ISNA(VLOOKUP($C21,'Calabogie CC DM'!$A$17:$I$100,9,FALSE))=TRUE,"0",VLOOKUP($C21,'Calabogie CC DM'!$A$17:$I$100,9,FALSE))</f>
        <v>0</v>
      </c>
      <c r="I21" s="22" t="str">
        <f>IF(ISNA(VLOOKUP($C21,Cal_TT_Day_1!$A$17:$I$100,9,FALSE))=TRUE,"0",VLOOKUP($C21,Cal_TT_Day_1!$A$17:$I$100,9,FALSE))</f>
        <v>0</v>
      </c>
      <c r="J21" s="22" t="str">
        <f>IF(ISNA(VLOOKUP($C21,Cal_TT_Day_2!$A$17:$I$100,9,FALSE))=TRUE,"0",VLOOKUP($C21,Cal_TT_Day_2!$A$17:$I$100,9,FALSE))</f>
        <v>0</v>
      </c>
      <c r="K21" s="22" t="str">
        <f>IF(ISNA(VLOOKUP($C21,'Deer Valley Nor-AM MO'!$A$17:$I$100,9,FALSE))=TRUE,"0",VLOOKUP($C21,'Deer Valley Nor-AM MO'!$A$17:$I$100,9,FALSE))</f>
        <v>0</v>
      </c>
      <c r="L21" s="22" t="str">
        <f>IF(ISNA(VLOOKUP($C21,'Deer Valley Nor-AM DM'!$A$17:$I$100,9,FALSE))=TRUE,"0",VLOOKUP($C21,'Deer Valley Nor-AM DM'!$A$17:$I$100,9,FALSE))</f>
        <v>0</v>
      </c>
      <c r="M21" s="22" t="str">
        <f>IF(ISNA(VLOOKUP($C21,'Calgary NorAm MO'!$A$17:$I$100,9,FALSE))=TRUE,"0",VLOOKUP($C21,'Calgary NorAm MO'!$A$17:$I$100,9,FALSE))</f>
        <v>0</v>
      </c>
      <c r="N21" s="22" t="str">
        <f>IF(ISNA(VLOOKUP($C21,'Calgary NorAm DM'!$A$17:$I$100,9,FALSE))=TRUE,"0",VLOOKUP($C21,'Calgary NorAm DM'!$A$17:$I$100,9,FALSE))</f>
        <v>0</v>
      </c>
      <c r="O21" s="22">
        <f>IF(ISNA(VLOOKUP($C21,'Calabogie TT Day 1'!$A$17:$I$97,9,FALSE))=TRUE,"0",VLOOKUP($C21,'Calabogie TT Day 1'!$A$17:$I$97,9,FALSE))</f>
        <v>10</v>
      </c>
      <c r="P21" s="22">
        <f>IF(ISNA(VLOOKUP($C21,'Calabogie TT Day 2'!$A$17:$I$95,9,FALSE))=TRUE,"0",VLOOKUP($C21,'Calabogie TT Day 2'!$A$17:$I$95,9,FALSE))</f>
        <v>8</v>
      </c>
      <c r="Q21" s="22" t="str">
        <f>IF(ISNA(VLOOKUP($C21,'VSC MO'!$A$17:$I$95,9,FALSE))=TRUE,"0",VLOOKUP($C21,'VSC MO'!$A$17:$I$95,9,FALSE))</f>
        <v>0</v>
      </c>
      <c r="R21" s="22" t="str">
        <f>IF(ISNA(VLOOKUP($C21,'VSC DM'!$A$17:$I$95,9,FALSE))=TRUE,"0",VLOOKUP($C21,'VSC DM'!$A$17:$I$95,9,FALSE))</f>
        <v>0</v>
      </c>
      <c r="S21" s="22">
        <f>IF(ISNA(VLOOKUP($C21,'Prov MO'!$A$17:$I$95,9,FALSE))=TRUE,"0",VLOOKUP($C21,'Prov MO'!$A$17:$I$95,9,FALSE))</f>
        <v>10</v>
      </c>
      <c r="T21" s="22" t="str">
        <f>IF(ISNA(VLOOKUP($C21,'Killington MO'!$A$17:$I$95,9,FALSE))=TRUE,"0",VLOOKUP($C21,'Killington MO'!$A$17:$I$95,9,FALSE))</f>
        <v>0</v>
      </c>
      <c r="U21" s="22" t="str">
        <f>IF(ISNA(VLOOKUP($C21,'Killington DM'!$A$17:$I$95,9,FALSE))=TRUE,"0",VLOOKUP($C21,'Killington DM'!$A$17:$I$95,9,FALSE))</f>
        <v>0</v>
      </c>
      <c r="V21" s="22" t="str">
        <f>IF(ISNA(VLOOKUP($C21,'Jrs MO'!$A$17:$I$95,9,FALSE))=TRUE,"0",VLOOKUP($C21,'Jrs MO'!$A$17:$I$95,9,FALSE))</f>
        <v>0</v>
      </c>
    </row>
    <row r="22" spans="1:22" ht="18.75" customHeight="1" x14ac:dyDescent="0.15">
      <c r="A22" s="131" t="s">
        <v>65</v>
      </c>
      <c r="B22" s="131" t="s">
        <v>111</v>
      </c>
      <c r="C22" s="133" t="s">
        <v>81</v>
      </c>
      <c r="D22" s="76" t="str">
        <f>IF(ISNA(VLOOKUP($C22,'RPA Caclulations'!$C$6:$K$38,3,FALSE))=TRUE,"0",VLOOKUP($C22,'RPA Caclulations'!$C$6:$K$38,3,FALSE))</f>
        <v>0</v>
      </c>
      <c r="E22" s="22" t="str">
        <f>IF(ISNA(VLOOKUP($C22,'Canadian Selections Day 1'!$A$17:$I$100,9,FALSE))=TRUE,"0",VLOOKUP($C22,'Canadian Selections Day 1'!$A$17:$I$100,9,FALSE))</f>
        <v>0</v>
      </c>
      <c r="F22" s="22" t="str">
        <f>IF(ISNA(VLOOKUP($C22,'Canadian Selections Day 2'!$A$17:$I$100,9,FALSE))=TRUE,"0",VLOOKUP($C22,'Canadian Selections Day 2'!$A$17:$I$100,9,FALSE))</f>
        <v>0</v>
      </c>
      <c r="G22" s="22" t="str">
        <f>IF(ISNA(VLOOKUP($C22,'Calabogie CC MO'!$A$17:$I$100,9,FALSE))=TRUE,"0",VLOOKUP($C22,'Calabogie CC MO'!$A$17:$I$100,9,FALSE))</f>
        <v>0</v>
      </c>
      <c r="H22" s="22" t="str">
        <f>IF(ISNA(VLOOKUP($C22,'Calabogie CC DM'!$A$17:$I$100,9,FALSE))=TRUE,"0",VLOOKUP($C22,'Calabogie CC DM'!$A$17:$I$100,9,FALSE))</f>
        <v>0</v>
      </c>
      <c r="I22" s="22">
        <f>IF(ISNA(VLOOKUP($C22,Cal_TT_Day_1!$A$17:$I$100,9,FALSE))=TRUE,"0",VLOOKUP($C22,Cal_TT_Day_1!$A$17:$I$100,9,FALSE))</f>
        <v>11</v>
      </c>
      <c r="J22" s="22">
        <f>IF(ISNA(VLOOKUP($C22,Cal_TT_Day_2!$A$17:$I$100,9,FALSE))=TRUE,"0",VLOOKUP($C22,Cal_TT_Day_2!$A$17:$I$100,9,FALSE))</f>
        <v>7</v>
      </c>
      <c r="K22" s="22" t="str">
        <f>IF(ISNA(VLOOKUP($C22,'Deer Valley Nor-AM MO'!$A$17:$I$100,9,FALSE))=TRUE,"0",VLOOKUP($C22,'Deer Valley Nor-AM MO'!$A$17:$I$100,9,FALSE))</f>
        <v>0</v>
      </c>
      <c r="L22" s="22" t="str">
        <f>IF(ISNA(VLOOKUP($C22,'Deer Valley Nor-AM DM'!$A$17:$I$100,9,FALSE))=TRUE,"0",VLOOKUP($C22,'Deer Valley Nor-AM DM'!$A$17:$I$100,9,FALSE))</f>
        <v>0</v>
      </c>
      <c r="M22" s="22" t="str">
        <f>IF(ISNA(VLOOKUP($C22,'Calgary NorAm MO'!$A$17:$I$100,9,FALSE))=TRUE,"0",VLOOKUP($C22,'Calgary NorAm MO'!$A$17:$I$100,9,FALSE))</f>
        <v>0</v>
      </c>
      <c r="N22" s="22" t="str">
        <f>IF(ISNA(VLOOKUP($C22,'Calgary NorAm DM'!$A$17:$I$100,9,FALSE))=TRUE,"0",VLOOKUP($C22,'Calgary NorAm DM'!$A$17:$I$100,9,FALSE))</f>
        <v>0</v>
      </c>
      <c r="O22" s="22">
        <f>IF(ISNA(VLOOKUP($C22,'Calabogie TT Day 1'!$A$17:$I$97,9,FALSE))=TRUE,"0",VLOOKUP($C22,'Calabogie TT Day 1'!$A$17:$I$97,9,FALSE))</f>
        <v>12</v>
      </c>
      <c r="P22" s="22">
        <f>IF(ISNA(VLOOKUP($C22,'Calabogie TT Day 2'!$A$17:$I$95,9,FALSE))=TRUE,"0",VLOOKUP($C22,'Calabogie TT Day 2'!$A$17:$I$95,9,FALSE))</f>
        <v>11</v>
      </c>
      <c r="Q22" s="22" t="str">
        <f>IF(ISNA(VLOOKUP($C22,'VSC MO'!$A$17:$I$95,9,FALSE))=TRUE,"0",VLOOKUP($C22,'VSC MO'!$A$17:$I$95,9,FALSE))</f>
        <v>0</v>
      </c>
      <c r="R22" s="22" t="str">
        <f>IF(ISNA(VLOOKUP($C22,'VSC DM'!$A$17:$I$95,9,FALSE))=TRUE,"0",VLOOKUP($C22,'VSC DM'!$A$17:$I$95,9,FALSE))</f>
        <v>0</v>
      </c>
      <c r="S22" s="22">
        <f>IF(ISNA(VLOOKUP($C22,'Prov MO'!$A$17:$I$95,9,FALSE))=TRUE,"0",VLOOKUP($C22,'Prov MO'!$A$17:$I$95,9,FALSE))</f>
        <v>11</v>
      </c>
      <c r="T22" s="22" t="str">
        <f>IF(ISNA(VLOOKUP($C22,'Killington MO'!$A$17:$I$95,9,FALSE))=TRUE,"0",VLOOKUP($C22,'Killington MO'!$A$17:$I$95,9,FALSE))</f>
        <v>0</v>
      </c>
      <c r="U22" s="22" t="str">
        <f>IF(ISNA(VLOOKUP($C22,'Killington DM'!$A$17:$I$95,9,FALSE))=TRUE,"0",VLOOKUP($C22,'Killington DM'!$A$17:$I$95,9,FALSE))</f>
        <v>0</v>
      </c>
      <c r="V22" s="22">
        <f>IF(ISNA(VLOOKUP($C22,'Jrs MO'!$A$17:$I$95,9,FALSE))=TRUE,"0",VLOOKUP($C22,'Jrs MO'!$A$17:$I$95,9,FALSE))</f>
        <v>46</v>
      </c>
    </row>
    <row r="23" spans="1:22" ht="18.75" customHeight="1" x14ac:dyDescent="0.15">
      <c r="A23" s="131" t="s">
        <v>65</v>
      </c>
      <c r="B23" s="131" t="s">
        <v>69</v>
      </c>
      <c r="C23" s="133" t="s">
        <v>62</v>
      </c>
      <c r="D23" s="76">
        <f>IF(ISNA(VLOOKUP($C23,'RPA Caclulations'!$C$6:$K$38,3,FALSE))=TRUE,"0",VLOOKUP($C23,'RPA Caclulations'!$C$6:$K$38,3,FALSE))</f>
        <v>13</v>
      </c>
      <c r="E23" s="22" t="str">
        <f>IF(ISNA(VLOOKUP($C23,'Canadian Selections Day 1'!$A$17:$I$100,9,FALSE))=TRUE,"0",VLOOKUP($C23,'Canadian Selections Day 1'!$A$17:$I$100,9,FALSE))</f>
        <v>0</v>
      </c>
      <c r="F23" s="22" t="str">
        <f>IF(ISNA(VLOOKUP($C23,'Canadian Selections Day 2'!$A$17:$I$100,9,FALSE))=TRUE,"0",VLOOKUP($C23,'Canadian Selections Day 2'!$A$17:$I$100,9,FALSE))</f>
        <v>0</v>
      </c>
      <c r="G23" s="22">
        <f>IF(ISNA(VLOOKUP($C23,'Calabogie CC MO'!$A$17:$I$100,9,FALSE))=TRUE,"0",VLOOKUP($C23,'Calabogie CC MO'!$A$17:$I$100,9,FALSE))</f>
        <v>67</v>
      </c>
      <c r="H23" s="22">
        <f>IF(ISNA(VLOOKUP($C23,'Calabogie CC DM'!$A$17:$I$100,9,FALSE))=TRUE,"0",VLOOKUP($C23,'Calabogie CC DM'!$A$17:$I$100,9,FALSE))</f>
        <v>61</v>
      </c>
      <c r="I23" s="22">
        <f>IF(ISNA(VLOOKUP($C23,Cal_TT_Day_1!$A$17:$I$100,9,FALSE))=TRUE,"0",VLOOKUP($C23,Cal_TT_Day_1!$A$17:$I$100,9,FALSE))</f>
        <v>14</v>
      </c>
      <c r="J23" s="22">
        <f>IF(ISNA(VLOOKUP($C23,Cal_TT_Day_2!$A$17:$I$100,9,FALSE))=TRUE,"0",VLOOKUP($C23,Cal_TT_Day_2!$A$17:$I$100,9,FALSE))</f>
        <v>13</v>
      </c>
      <c r="K23" s="22" t="str">
        <f>IF(ISNA(VLOOKUP($C23,'Deer Valley Nor-AM MO'!$A$17:$I$100,9,FALSE))=TRUE,"0",VLOOKUP($C23,'Deer Valley Nor-AM MO'!$A$17:$I$100,9,FALSE))</f>
        <v>0</v>
      </c>
      <c r="L23" s="22" t="str">
        <f>IF(ISNA(VLOOKUP($C23,'Deer Valley Nor-AM DM'!$A$17:$I$100,9,FALSE))=TRUE,"0",VLOOKUP($C23,'Deer Valley Nor-AM DM'!$A$17:$I$100,9,FALSE))</f>
        <v>0</v>
      </c>
      <c r="M23" s="22" t="str">
        <f>IF(ISNA(VLOOKUP($C23,'Calgary NorAm MO'!$A$17:$I$100,9,FALSE))=TRUE,"0",VLOOKUP($C23,'Calgary NorAm MO'!$A$17:$I$100,9,FALSE))</f>
        <v>0</v>
      </c>
      <c r="N23" s="22" t="str">
        <f>IF(ISNA(VLOOKUP($C23,'Calgary NorAm DM'!$A$17:$I$100,9,FALSE))=TRUE,"0",VLOOKUP($C23,'Calgary NorAm DM'!$A$17:$I$100,9,FALSE))</f>
        <v>0</v>
      </c>
      <c r="O23" s="22">
        <f>IF(ISNA(VLOOKUP($C23,'Calabogie TT Day 1'!$A$17:$I$97,9,FALSE))=TRUE,"0",VLOOKUP($C23,'Calabogie TT Day 1'!$A$17:$I$97,9,FALSE))</f>
        <v>14</v>
      </c>
      <c r="P23" s="22">
        <f>IF(ISNA(VLOOKUP($C23,'Calabogie TT Day 2'!$A$17:$I$95,9,FALSE))=TRUE,"0",VLOOKUP($C23,'Calabogie TT Day 2'!$A$17:$I$95,9,FALSE))</f>
        <v>18</v>
      </c>
      <c r="Q23" s="22" t="str">
        <f>IF(ISNA(VLOOKUP($C23,'VSC MO'!$A$17:$I$95,9,FALSE))=TRUE,"0",VLOOKUP($C23,'VSC MO'!$A$17:$I$95,9,FALSE))</f>
        <v>0</v>
      </c>
      <c r="R23" s="22" t="str">
        <f>IF(ISNA(VLOOKUP($C23,'VSC DM'!$A$17:$I$95,9,FALSE))=TRUE,"0",VLOOKUP($C23,'VSC DM'!$A$17:$I$95,9,FALSE))</f>
        <v>0</v>
      </c>
      <c r="S23" s="22">
        <f>IF(ISNA(VLOOKUP($C23,'Prov MO'!$A$17:$I$95,9,FALSE))=TRUE,"0",VLOOKUP($C23,'Prov MO'!$A$17:$I$95,9,FALSE))</f>
        <v>17</v>
      </c>
      <c r="T23" s="22" t="str">
        <f>IF(ISNA(VLOOKUP($C23,'Killington MO'!$A$17:$I$95,9,FALSE))=TRUE,"0",VLOOKUP($C23,'Killington MO'!$A$17:$I$95,9,FALSE))</f>
        <v>0</v>
      </c>
      <c r="U23" s="22" t="str">
        <f>IF(ISNA(VLOOKUP($C23,'Killington DM'!$A$17:$I$95,9,FALSE))=TRUE,"0",VLOOKUP($C23,'Killington DM'!$A$17:$I$95,9,FALSE))</f>
        <v>0</v>
      </c>
      <c r="V23" s="22" t="str">
        <f>IF(ISNA(VLOOKUP($C23,'Jrs MO'!$A$17:$I$95,9,FALSE))=TRUE,"0",VLOOKUP($C23,'Jrs MO'!$A$17:$I$95,9,FALSE))</f>
        <v>0</v>
      </c>
    </row>
    <row r="24" spans="1:22" ht="18.75" customHeight="1" x14ac:dyDescent="0.15">
      <c r="A24" s="131" t="s">
        <v>65</v>
      </c>
      <c r="B24" s="131" t="s">
        <v>112</v>
      </c>
      <c r="C24" s="133" t="s">
        <v>97</v>
      </c>
      <c r="D24" s="76">
        <f>IF(ISNA(VLOOKUP($C24,'RPA Caclulations'!$C$6:$K$38,3,FALSE))=TRUE,"0",VLOOKUP($C24,'RPA Caclulations'!$C$6:$K$38,3,FALSE))</f>
        <v>14</v>
      </c>
      <c r="E24" s="22" t="str">
        <f>IF(ISNA(VLOOKUP($C24,'Canadian Selections Day 1'!$A$17:$I$100,9,FALSE))=TRUE,"0",VLOOKUP($C24,'Canadian Selections Day 1'!$A$17:$I$100,9,FALSE))</f>
        <v>0</v>
      </c>
      <c r="F24" s="22" t="str">
        <f>IF(ISNA(VLOOKUP($C24,'Canadian Selections Day 2'!$A$17:$I$100,9,FALSE))=TRUE,"0",VLOOKUP($C24,'Canadian Selections Day 2'!$A$17:$I$100,9,FALSE))</f>
        <v>0</v>
      </c>
      <c r="G24" s="22" t="str">
        <f>IF(ISNA(VLOOKUP($C24,'Calabogie CC MO'!$A$17:$I$100,9,FALSE))=TRUE,"0",VLOOKUP($C24,'Calabogie CC MO'!$A$17:$I$100,9,FALSE))</f>
        <v>0</v>
      </c>
      <c r="H24" s="22" t="str">
        <f>IF(ISNA(VLOOKUP($C24,'Calabogie CC DM'!$A$17:$I$100,9,FALSE))=TRUE,"0",VLOOKUP($C24,'Calabogie CC DM'!$A$17:$I$100,9,FALSE))</f>
        <v>0</v>
      </c>
      <c r="I24" s="22">
        <f>IF(ISNA(VLOOKUP($C24,Cal_TT_Day_1!$A$17:$I$100,9,FALSE))=TRUE,"0",VLOOKUP($C24,Cal_TT_Day_1!$A$17:$I$100,9,FALSE))</f>
        <v>28</v>
      </c>
      <c r="J24" s="22">
        <f>IF(ISNA(VLOOKUP($C24,Cal_TT_Day_2!$A$17:$I$100,9,FALSE))=TRUE,"0",VLOOKUP($C24,Cal_TT_Day_2!$A$17:$I$100,9,FALSE))</f>
        <v>9</v>
      </c>
      <c r="K24" s="22" t="str">
        <f>IF(ISNA(VLOOKUP($C24,'Deer Valley Nor-AM MO'!$A$17:$I$100,9,FALSE))=TRUE,"0",VLOOKUP($C24,'Deer Valley Nor-AM MO'!$A$17:$I$100,9,FALSE))</f>
        <v>0</v>
      </c>
      <c r="L24" s="22" t="str">
        <f>IF(ISNA(VLOOKUP($C24,'Deer Valley Nor-AM DM'!$A$17:$I$100,9,FALSE))=TRUE,"0",VLOOKUP($C24,'Deer Valley Nor-AM DM'!$A$17:$I$100,9,FALSE))</f>
        <v>0</v>
      </c>
      <c r="M24" s="22" t="str">
        <f>IF(ISNA(VLOOKUP($C24,'Calgary NorAm MO'!$A$17:$I$100,9,FALSE))=TRUE,"0",VLOOKUP($C24,'Calgary NorAm MO'!$A$17:$I$100,9,FALSE))</f>
        <v>0</v>
      </c>
      <c r="N24" s="22" t="str">
        <f>IF(ISNA(VLOOKUP($C24,'Calgary NorAm DM'!$A$17:$I$100,9,FALSE))=TRUE,"0",VLOOKUP($C24,'Calgary NorAm DM'!$A$17:$I$100,9,FALSE))</f>
        <v>0</v>
      </c>
      <c r="O24" s="22">
        <f>IF(ISNA(VLOOKUP($C24,'Calabogie TT Day 1'!$A$17:$I$97,9,FALSE))=TRUE,"0",VLOOKUP($C24,'Calabogie TT Day 1'!$A$17:$I$97,9,FALSE))</f>
        <v>20</v>
      </c>
      <c r="P24" s="22">
        <f>IF(ISNA(VLOOKUP($C24,'Calabogie TT Day 2'!$A$17:$I$95,9,FALSE))=TRUE,"0",VLOOKUP($C24,'Calabogie TT Day 2'!$A$17:$I$95,9,FALSE))</f>
        <v>14</v>
      </c>
      <c r="Q24" s="22" t="str">
        <f>IF(ISNA(VLOOKUP($C24,'VSC MO'!$A$17:$I$95,9,FALSE))=TRUE,"0",VLOOKUP($C24,'VSC MO'!$A$17:$I$95,9,FALSE))</f>
        <v>0</v>
      </c>
      <c r="R24" s="22" t="str">
        <f>IF(ISNA(VLOOKUP($C24,'VSC DM'!$A$17:$I$95,9,FALSE))=TRUE,"0",VLOOKUP($C24,'VSC DM'!$A$17:$I$95,9,FALSE))</f>
        <v>0</v>
      </c>
      <c r="S24" s="22">
        <f>IF(ISNA(VLOOKUP($C24,'Prov MO'!$A$17:$I$95,9,FALSE))=TRUE,"0",VLOOKUP($C24,'Prov MO'!$A$17:$I$95,9,FALSE))</f>
        <v>14</v>
      </c>
      <c r="T24" s="22" t="str">
        <f>IF(ISNA(VLOOKUP($C24,'Killington MO'!$A$17:$I$95,9,FALSE))=TRUE,"0",VLOOKUP($C24,'Killington MO'!$A$17:$I$95,9,FALSE))</f>
        <v>0</v>
      </c>
      <c r="U24" s="22" t="str">
        <f>IF(ISNA(VLOOKUP($C24,'Killington DM'!$A$17:$I$95,9,FALSE))=TRUE,"0",VLOOKUP($C24,'Killington DM'!$A$17:$I$95,9,FALSE))</f>
        <v>0</v>
      </c>
      <c r="V24" s="22" t="str">
        <f>IF(ISNA(VLOOKUP($C24,'Jrs MO'!$A$17:$I$95,9,FALSE))=TRUE,"0",VLOOKUP($C24,'Jrs MO'!$A$17:$I$95,9,FALSE))</f>
        <v>0</v>
      </c>
    </row>
    <row r="25" spans="1:22" ht="18.75" customHeight="1" x14ac:dyDescent="0.15">
      <c r="A25" s="131" t="s">
        <v>68</v>
      </c>
      <c r="B25" s="131" t="s">
        <v>110</v>
      </c>
      <c r="C25" s="134" t="s">
        <v>84</v>
      </c>
      <c r="D25" s="76">
        <f>IF(ISNA(VLOOKUP($C25,'RPA Caclulations'!$C$6:$K$38,3,FALSE))=TRUE,"0",VLOOKUP($C25,'RPA Caclulations'!$C$6:$K$38,3,FALSE))</f>
        <v>15</v>
      </c>
      <c r="E25" s="22" t="str">
        <f>IF(ISNA(VLOOKUP($C25,'Canadian Selections Day 1'!$A$17:$I$100,9,FALSE))=TRUE,"0",VLOOKUP($C25,'Canadian Selections Day 1'!$A$17:$I$100,9,FALSE))</f>
        <v>0</v>
      </c>
      <c r="F25" s="22" t="str">
        <f>IF(ISNA(VLOOKUP($C25,'Canadian Selections Day 2'!$A$17:$I$100,9,FALSE))=TRUE,"0",VLOOKUP($C25,'Canadian Selections Day 2'!$A$17:$I$100,9,FALSE))</f>
        <v>0</v>
      </c>
      <c r="G25" s="22" t="str">
        <f>IF(ISNA(VLOOKUP($C25,'Calabogie CC MO'!$A$17:$I$100,9,FALSE))=TRUE,"0",VLOOKUP($C25,'Calabogie CC MO'!$A$17:$I$100,9,FALSE))</f>
        <v>0</v>
      </c>
      <c r="H25" s="22" t="str">
        <f>IF(ISNA(VLOOKUP($C25,'Calabogie CC DM'!$A$17:$I$100,9,FALSE))=TRUE,"0",VLOOKUP($C25,'Calabogie CC DM'!$A$17:$I$100,9,FALSE))</f>
        <v>0</v>
      </c>
      <c r="I25" s="22">
        <f>IF(ISNA(VLOOKUP($C25,Cal_TT_Day_1!$A$17:$I$100,9,FALSE))=TRUE,"0",VLOOKUP($C25,Cal_TT_Day_1!$A$17:$I$100,9,FALSE))</f>
        <v>15</v>
      </c>
      <c r="J25" s="22">
        <f>IF(ISNA(VLOOKUP($C25,Cal_TT_Day_2!$A$17:$I$100,9,FALSE))=TRUE,"0",VLOOKUP($C25,Cal_TT_Day_2!$A$17:$I$100,9,FALSE))</f>
        <v>16</v>
      </c>
      <c r="K25" s="22" t="str">
        <f>IF(ISNA(VLOOKUP($C25,'Deer Valley Nor-AM MO'!$A$17:$I$100,9,FALSE))=TRUE,"0",VLOOKUP($C25,'Deer Valley Nor-AM MO'!$A$17:$I$100,9,FALSE))</f>
        <v>0</v>
      </c>
      <c r="L25" s="22" t="str">
        <f>IF(ISNA(VLOOKUP($C25,'Deer Valley Nor-AM DM'!$A$17:$I$100,9,FALSE))=TRUE,"0",VLOOKUP($C25,'Deer Valley Nor-AM DM'!$A$17:$I$100,9,FALSE))</f>
        <v>0</v>
      </c>
      <c r="M25" s="22" t="str">
        <f>IF(ISNA(VLOOKUP($C25,'Calgary NorAm MO'!$A$17:$I$100,9,FALSE))=TRUE,"0",VLOOKUP($C25,'Calgary NorAm MO'!$A$17:$I$100,9,FALSE))</f>
        <v>0</v>
      </c>
      <c r="N25" s="22" t="str">
        <f>IF(ISNA(VLOOKUP($C25,'Calgary NorAm DM'!$A$17:$I$100,9,FALSE))=TRUE,"0",VLOOKUP($C25,'Calgary NorAm DM'!$A$17:$I$100,9,FALSE))</f>
        <v>0</v>
      </c>
      <c r="O25" s="22">
        <f>IF(ISNA(VLOOKUP($C25,'Calabogie TT Day 1'!$A$17:$I$97,9,FALSE))=TRUE,"0",VLOOKUP($C25,'Calabogie TT Day 1'!$A$17:$I$97,9,FALSE))</f>
        <v>16</v>
      </c>
      <c r="P25" s="22">
        <f>IF(ISNA(VLOOKUP($C25,'Calabogie TT Day 2'!$A$17:$I$95,9,FALSE))=TRUE,"0",VLOOKUP($C25,'Calabogie TT Day 2'!$A$17:$I$95,9,FALSE))</f>
        <v>15</v>
      </c>
      <c r="Q25" s="22" t="str">
        <f>IF(ISNA(VLOOKUP($C25,'VSC MO'!$A$17:$I$95,9,FALSE))=TRUE,"0",VLOOKUP($C25,'VSC MO'!$A$17:$I$95,9,FALSE))</f>
        <v>0</v>
      </c>
      <c r="R25" s="22" t="str">
        <f>IF(ISNA(VLOOKUP($C25,'VSC DM'!$A$17:$I$95,9,FALSE))=TRUE,"0",VLOOKUP($C25,'VSC DM'!$A$17:$I$95,9,FALSE))</f>
        <v>0</v>
      </c>
      <c r="S25" s="22">
        <f>IF(ISNA(VLOOKUP($C25,'Prov MO'!$A$17:$I$95,9,FALSE))=TRUE,"0",VLOOKUP($C25,'Prov MO'!$A$17:$I$95,9,FALSE))</f>
        <v>16</v>
      </c>
      <c r="T25" s="22" t="str">
        <f>IF(ISNA(VLOOKUP($C25,'Killington MO'!$A$17:$I$95,9,FALSE))=TRUE,"0",VLOOKUP($C25,'Killington MO'!$A$17:$I$95,9,FALSE))</f>
        <v>0</v>
      </c>
      <c r="U25" s="22" t="str">
        <f>IF(ISNA(VLOOKUP($C25,'Killington DM'!$A$17:$I$95,9,FALSE))=TRUE,"0",VLOOKUP($C25,'Killington DM'!$A$17:$I$95,9,FALSE))</f>
        <v>0</v>
      </c>
      <c r="V25" s="22">
        <f>IF(ISNA(VLOOKUP($C25,'Jrs MO'!$A$17:$I$95,9,FALSE))=TRUE,"0",VLOOKUP($C25,'Jrs MO'!$A$17:$I$95,9,FALSE))</f>
        <v>49</v>
      </c>
    </row>
    <row r="26" spans="1:22" ht="18.75" customHeight="1" x14ac:dyDescent="0.15">
      <c r="A26" s="131" t="s">
        <v>68</v>
      </c>
      <c r="B26" s="131" t="s">
        <v>110</v>
      </c>
      <c r="C26" s="134" t="s">
        <v>83</v>
      </c>
      <c r="D26" s="76">
        <f>IF(ISNA(VLOOKUP($C26,'RPA Caclulations'!$C$6:$K$38,3,FALSE))=TRUE,"0",VLOOKUP($C26,'RPA Caclulations'!$C$6:$K$38,3,FALSE))</f>
        <v>16</v>
      </c>
      <c r="E26" s="22" t="str">
        <f>IF(ISNA(VLOOKUP($C26,'Canadian Selections Day 1'!$A$17:$I$100,9,FALSE))=TRUE,"0",VLOOKUP($C26,'Canadian Selections Day 1'!$A$17:$I$100,9,FALSE))</f>
        <v>0</v>
      </c>
      <c r="F26" s="22" t="str">
        <f>IF(ISNA(VLOOKUP($C26,'Canadian Selections Day 2'!$A$17:$I$100,9,FALSE))=TRUE,"0",VLOOKUP($C26,'Canadian Selections Day 2'!$A$17:$I$100,9,FALSE))</f>
        <v>0</v>
      </c>
      <c r="G26" s="22" t="str">
        <f>IF(ISNA(VLOOKUP($C26,'Calabogie CC MO'!$A$17:$I$100,9,FALSE))=TRUE,"0",VLOOKUP($C26,'Calabogie CC MO'!$A$17:$I$100,9,FALSE))</f>
        <v>0</v>
      </c>
      <c r="H26" s="22" t="str">
        <f>IF(ISNA(VLOOKUP($C26,'Calabogie CC DM'!$A$17:$I$100,9,FALSE))=TRUE,"0",VLOOKUP($C26,'Calabogie CC DM'!$A$17:$I$100,9,FALSE))</f>
        <v>0</v>
      </c>
      <c r="I26" s="22">
        <f>IF(ISNA(VLOOKUP($C26,Cal_TT_Day_1!$A$17:$I$100,9,FALSE))=TRUE,"0",VLOOKUP($C26,Cal_TT_Day_1!$A$17:$I$100,9,FALSE))</f>
        <v>13</v>
      </c>
      <c r="J26" s="22">
        <f>IF(ISNA(VLOOKUP($C26,Cal_TT_Day_2!$A$17:$I$100,9,FALSE))=TRUE,"0",VLOOKUP($C26,Cal_TT_Day_2!$A$17:$I$100,9,FALSE))</f>
        <v>18</v>
      </c>
      <c r="K26" s="22" t="str">
        <f>IF(ISNA(VLOOKUP($C26,'Deer Valley Nor-AM MO'!$A$17:$I$100,9,FALSE))=TRUE,"0",VLOOKUP($C26,'Deer Valley Nor-AM MO'!$A$17:$I$100,9,FALSE))</f>
        <v>0</v>
      </c>
      <c r="L26" s="22" t="str">
        <f>IF(ISNA(VLOOKUP($C26,'Deer Valley Nor-AM DM'!$A$17:$I$100,9,FALSE))=TRUE,"0",VLOOKUP($C26,'Deer Valley Nor-AM DM'!$A$17:$I$100,9,FALSE))</f>
        <v>0</v>
      </c>
      <c r="M26" s="22" t="str">
        <f>IF(ISNA(VLOOKUP($C26,'Calgary NorAm MO'!$A$17:$I$100,9,FALSE))=TRUE,"0",VLOOKUP($C26,'Calgary NorAm MO'!$A$17:$I$100,9,FALSE))</f>
        <v>0</v>
      </c>
      <c r="N26" s="22" t="str">
        <f>IF(ISNA(VLOOKUP($C26,'Calgary NorAm DM'!$A$17:$I$100,9,FALSE))=TRUE,"0",VLOOKUP($C26,'Calgary NorAm DM'!$A$17:$I$100,9,FALSE))</f>
        <v>0</v>
      </c>
      <c r="O26" s="22">
        <f>IF(ISNA(VLOOKUP($C26,'Calabogie TT Day 1'!$A$17:$I$97,9,FALSE))=TRUE,"0",VLOOKUP($C26,'Calabogie TT Day 1'!$A$17:$I$97,9,FALSE))</f>
        <v>13</v>
      </c>
      <c r="P26" s="22">
        <f>IF(ISNA(VLOOKUP($C26,'Calabogie TT Day 2'!$A$17:$I$95,9,FALSE))=TRUE,"0",VLOOKUP($C26,'Calabogie TT Day 2'!$A$17:$I$95,9,FALSE))</f>
        <v>16</v>
      </c>
      <c r="Q26" s="22" t="str">
        <f>IF(ISNA(VLOOKUP($C26,'VSC MO'!$A$17:$I$95,9,FALSE))=TRUE,"0",VLOOKUP($C26,'VSC MO'!$A$17:$I$95,9,FALSE))</f>
        <v>0</v>
      </c>
      <c r="R26" s="22" t="str">
        <f>IF(ISNA(VLOOKUP($C26,'VSC DM'!$A$17:$I$95,9,FALSE))=TRUE,"0",VLOOKUP($C26,'VSC DM'!$A$17:$I$95,9,FALSE))</f>
        <v>0</v>
      </c>
      <c r="S26" s="22" t="str">
        <f>IF(ISNA(VLOOKUP($C26,'Prov MO'!$A$17:$I$95,9,FALSE))=TRUE,"0",VLOOKUP($C26,'Prov MO'!$A$17:$I$95,9,FALSE))</f>
        <v>0</v>
      </c>
      <c r="T26" s="22" t="str">
        <f>IF(ISNA(VLOOKUP($C26,'Killington MO'!$A$17:$I$95,9,FALSE))=TRUE,"0",VLOOKUP($C26,'Killington MO'!$A$17:$I$95,9,FALSE))</f>
        <v>0</v>
      </c>
      <c r="U26" s="22" t="str">
        <f>IF(ISNA(VLOOKUP($C26,'Killington DM'!$A$17:$I$95,9,FALSE))=TRUE,"0",VLOOKUP($C26,'Killington DM'!$A$17:$I$95,9,FALSE))</f>
        <v>0</v>
      </c>
      <c r="V26" s="22" t="str">
        <f>IF(ISNA(VLOOKUP($C26,'Jrs MO'!$A$17:$I$95,9,FALSE))=TRUE,"0",VLOOKUP($C26,'Jrs MO'!$A$17:$I$95,9,FALSE))</f>
        <v>0</v>
      </c>
    </row>
    <row r="27" spans="1:22" ht="18.75" customHeight="1" x14ac:dyDescent="0.15">
      <c r="A27" s="131" t="s">
        <v>66</v>
      </c>
      <c r="B27" s="131" t="s">
        <v>110</v>
      </c>
      <c r="C27" s="133" t="s">
        <v>85</v>
      </c>
      <c r="D27" s="76">
        <f>IF(ISNA(VLOOKUP($C27,'RPA Caclulations'!$C$6:$K$38,3,FALSE))=TRUE,"0",VLOOKUP($C27,'RPA Caclulations'!$C$6:$K$38,3,FALSE))</f>
        <v>17</v>
      </c>
      <c r="E27" s="22" t="str">
        <f>IF(ISNA(VLOOKUP($C27,'Canadian Selections Day 1'!$A$17:$I$100,9,FALSE))=TRUE,"0",VLOOKUP($C27,'Canadian Selections Day 1'!$A$17:$I$100,9,FALSE))</f>
        <v>0</v>
      </c>
      <c r="F27" s="22" t="str">
        <f>IF(ISNA(VLOOKUP($C27,'Canadian Selections Day 2'!$A$17:$I$100,9,FALSE))=TRUE,"0",VLOOKUP($C27,'Canadian Selections Day 2'!$A$17:$I$100,9,FALSE))</f>
        <v>0</v>
      </c>
      <c r="G27" s="22" t="str">
        <f>IF(ISNA(VLOOKUP($C27,'Calabogie CC MO'!$A$17:$I$100,9,FALSE))=TRUE,"0",VLOOKUP($C27,'Calabogie CC MO'!$A$17:$I$100,9,FALSE))</f>
        <v>0</v>
      </c>
      <c r="H27" s="22" t="str">
        <f>IF(ISNA(VLOOKUP($C27,'Calabogie CC DM'!$A$17:$I$100,9,FALSE))=TRUE,"0",VLOOKUP($C27,'Calabogie CC DM'!$A$17:$I$100,9,FALSE))</f>
        <v>0</v>
      </c>
      <c r="I27" s="22">
        <f>IF(ISNA(VLOOKUP($C27,Cal_TT_Day_1!$A$17:$I$100,9,FALSE))=TRUE,"0",VLOOKUP($C27,Cal_TT_Day_1!$A$17:$I$100,9,FALSE))</f>
        <v>16</v>
      </c>
      <c r="J27" s="22">
        <f>IF(ISNA(VLOOKUP($C27,Cal_TT_Day_2!$A$17:$I$100,9,FALSE))=TRUE,"0",VLOOKUP($C27,Cal_TT_Day_2!$A$17:$I$100,9,FALSE))</f>
        <v>14</v>
      </c>
      <c r="K27" s="22" t="str">
        <f>IF(ISNA(VLOOKUP($C27,'Deer Valley Nor-AM MO'!$A$17:$I$100,9,FALSE))=TRUE,"0",VLOOKUP($C27,'Deer Valley Nor-AM MO'!$A$17:$I$100,9,FALSE))</f>
        <v>0</v>
      </c>
      <c r="L27" s="22" t="str">
        <f>IF(ISNA(VLOOKUP($C27,'Deer Valley Nor-AM DM'!$A$17:$I$100,9,FALSE))=TRUE,"0",VLOOKUP($C27,'Deer Valley Nor-AM DM'!$A$17:$I$100,9,FALSE))</f>
        <v>0</v>
      </c>
      <c r="M27" s="22" t="str">
        <f>IF(ISNA(VLOOKUP($C27,'Calgary NorAm MO'!$A$17:$I$100,9,FALSE))=TRUE,"0",VLOOKUP($C27,'Calgary NorAm MO'!$A$17:$I$100,9,FALSE))</f>
        <v>0</v>
      </c>
      <c r="N27" s="22" t="str">
        <f>IF(ISNA(VLOOKUP($C27,'Calgary NorAm DM'!$A$17:$I$100,9,FALSE))=TRUE,"0",VLOOKUP($C27,'Calgary NorAm DM'!$A$17:$I$100,9,FALSE))</f>
        <v>0</v>
      </c>
      <c r="O27" s="22">
        <f>IF(ISNA(VLOOKUP($C27,'Calabogie TT Day 1'!$A$17:$I$97,9,FALSE))=TRUE,"0",VLOOKUP($C27,'Calabogie TT Day 1'!$A$17:$I$97,9,FALSE))</f>
        <v>17</v>
      </c>
      <c r="P27" s="22">
        <f>IF(ISNA(VLOOKUP($C27,'Calabogie TT Day 2'!$A$17:$I$95,9,FALSE))=TRUE,"0",VLOOKUP($C27,'Calabogie TT Day 2'!$A$17:$I$95,9,FALSE))</f>
        <v>17</v>
      </c>
      <c r="Q27" s="22" t="str">
        <f>IF(ISNA(VLOOKUP($C27,'VSC MO'!$A$17:$I$95,9,FALSE))=TRUE,"0",VLOOKUP($C27,'VSC MO'!$A$17:$I$95,9,FALSE))</f>
        <v>0</v>
      </c>
      <c r="R27" s="22" t="str">
        <f>IF(ISNA(VLOOKUP($C27,'VSC DM'!$A$17:$I$95,9,FALSE))=TRUE,"0",VLOOKUP($C27,'VSC DM'!$A$17:$I$95,9,FALSE))</f>
        <v>0</v>
      </c>
      <c r="S27" s="22">
        <f>IF(ISNA(VLOOKUP($C27,'Prov MO'!$A$17:$I$95,9,FALSE))=TRUE,"0",VLOOKUP($C27,'Prov MO'!$A$17:$I$95,9,FALSE))</f>
        <v>20</v>
      </c>
      <c r="T27" s="22" t="str">
        <f>IF(ISNA(VLOOKUP($C27,'Killington MO'!$A$17:$I$95,9,FALSE))=TRUE,"0",VLOOKUP($C27,'Killington MO'!$A$17:$I$95,9,FALSE))</f>
        <v>0</v>
      </c>
      <c r="U27" s="22" t="str">
        <f>IF(ISNA(VLOOKUP($C27,'Killington DM'!$A$17:$I$95,9,FALSE))=TRUE,"0",VLOOKUP($C27,'Killington DM'!$A$17:$I$95,9,FALSE))</f>
        <v>0</v>
      </c>
      <c r="V27" s="22">
        <f>IF(ISNA(VLOOKUP($C27,'Jrs MO'!$A$17:$I$95,9,FALSE))=TRUE,"0",VLOOKUP($C27,'Jrs MO'!$A$17:$I$95,9,FALSE))</f>
        <v>52</v>
      </c>
    </row>
    <row r="28" spans="1:22" ht="18.75" customHeight="1" x14ac:dyDescent="0.15">
      <c r="A28" s="131" t="s">
        <v>114</v>
      </c>
      <c r="B28" s="131" t="s">
        <v>110</v>
      </c>
      <c r="C28" s="133" t="s">
        <v>93</v>
      </c>
      <c r="D28" s="76">
        <f>IF(ISNA(VLOOKUP($C28,'RPA Caclulations'!$C$6:$K$38,3,FALSE))=TRUE,"0",VLOOKUP($C28,'RPA Caclulations'!$C$6:$K$38,3,FALSE))</f>
        <v>18</v>
      </c>
      <c r="E28" s="22" t="str">
        <f>IF(ISNA(VLOOKUP($C28,'Canadian Selections Day 1'!$A$17:$I$100,9,FALSE))=TRUE,"0",VLOOKUP($C28,'Canadian Selections Day 1'!$A$17:$I$100,9,FALSE))</f>
        <v>0</v>
      </c>
      <c r="F28" s="22" t="str">
        <f>IF(ISNA(VLOOKUP($C28,'Canadian Selections Day 2'!$A$17:$I$100,9,FALSE))=TRUE,"0",VLOOKUP($C28,'Canadian Selections Day 2'!$A$17:$I$100,9,FALSE))</f>
        <v>0</v>
      </c>
      <c r="G28" s="22" t="str">
        <f>IF(ISNA(VLOOKUP($C28,'Calabogie CC MO'!$A$17:$I$100,9,FALSE))=TRUE,"0",VLOOKUP($C28,'Calabogie CC MO'!$A$17:$I$100,9,FALSE))</f>
        <v>0</v>
      </c>
      <c r="H28" s="22" t="str">
        <f>IF(ISNA(VLOOKUP($C28,'Calabogie CC DM'!$A$17:$I$100,9,FALSE))=TRUE,"0",VLOOKUP($C28,'Calabogie CC DM'!$A$17:$I$100,9,FALSE))</f>
        <v>0</v>
      </c>
      <c r="I28" s="22">
        <f>IF(ISNA(VLOOKUP($C28,Cal_TT_Day_1!$A$17:$I$100,9,FALSE))=TRUE,"0",VLOOKUP($C28,Cal_TT_Day_1!$A$17:$I$100,9,FALSE))</f>
        <v>24</v>
      </c>
      <c r="J28" s="22">
        <f>IF(ISNA(VLOOKUP($C28,Cal_TT_Day_2!$A$17:$I$100,9,FALSE))=TRUE,"0",VLOOKUP($C28,Cal_TT_Day_2!$A$17:$I$100,9,FALSE))</f>
        <v>20</v>
      </c>
      <c r="K28" s="22" t="str">
        <f>IF(ISNA(VLOOKUP($C28,'Deer Valley Nor-AM MO'!$A$17:$I$100,9,FALSE))=TRUE,"0",VLOOKUP($C28,'Deer Valley Nor-AM MO'!$A$17:$I$100,9,FALSE))</f>
        <v>0</v>
      </c>
      <c r="L28" s="22" t="str">
        <f>IF(ISNA(VLOOKUP($C28,'Deer Valley Nor-AM DM'!$A$17:$I$100,9,FALSE))=TRUE,"0",VLOOKUP($C28,'Deer Valley Nor-AM DM'!$A$17:$I$100,9,FALSE))</f>
        <v>0</v>
      </c>
      <c r="M28" s="22" t="str">
        <f>IF(ISNA(VLOOKUP($C28,'Calgary NorAm MO'!$A$17:$I$100,9,FALSE))=TRUE,"0",VLOOKUP($C28,'Calgary NorAm MO'!$A$17:$I$100,9,FALSE))</f>
        <v>0</v>
      </c>
      <c r="N28" s="22" t="str">
        <f>IF(ISNA(VLOOKUP($C28,'Calgary NorAm DM'!$A$17:$I$100,9,FALSE))=TRUE,"0",VLOOKUP($C28,'Calgary NorAm DM'!$A$17:$I$100,9,FALSE))</f>
        <v>0</v>
      </c>
      <c r="O28" s="22">
        <f>IF(ISNA(VLOOKUP($C28,'Calabogie TT Day 1'!$A$17:$I$97,9,FALSE))=TRUE,"0",VLOOKUP($C28,'Calabogie TT Day 1'!$A$17:$I$97,9,FALSE))</f>
        <v>18</v>
      </c>
      <c r="P28" s="22">
        <f>IF(ISNA(VLOOKUP($C28,'Calabogie TT Day 2'!$A$17:$I$95,9,FALSE))=TRUE,"0",VLOOKUP($C28,'Calabogie TT Day 2'!$A$17:$I$95,9,FALSE))</f>
        <v>20</v>
      </c>
      <c r="Q28" s="22" t="str">
        <f>IF(ISNA(VLOOKUP($C28,'VSC MO'!$A$17:$I$95,9,FALSE))=TRUE,"0",VLOOKUP($C28,'VSC MO'!$A$17:$I$95,9,FALSE))</f>
        <v>0</v>
      </c>
      <c r="R28" s="22" t="str">
        <f>IF(ISNA(VLOOKUP($C28,'VSC DM'!$A$17:$I$95,9,FALSE))=TRUE,"0",VLOOKUP($C28,'VSC DM'!$A$17:$I$95,9,FALSE))</f>
        <v>0</v>
      </c>
      <c r="S28" s="22">
        <f>IF(ISNA(VLOOKUP($C28,'Prov MO'!$A$17:$I$95,9,FALSE))=TRUE,"0",VLOOKUP($C28,'Prov MO'!$A$17:$I$95,9,FALSE))</f>
        <v>15</v>
      </c>
      <c r="T28" s="22" t="str">
        <f>IF(ISNA(VLOOKUP($C28,'Killington MO'!$A$17:$I$95,9,FALSE))=TRUE,"0",VLOOKUP($C28,'Killington MO'!$A$17:$I$95,9,FALSE))</f>
        <v>0</v>
      </c>
      <c r="U28" s="22" t="str">
        <f>IF(ISNA(VLOOKUP($C28,'Killington DM'!$A$17:$I$95,9,FALSE))=TRUE,"0",VLOOKUP($C28,'Killington DM'!$A$17:$I$95,9,FALSE))</f>
        <v>0</v>
      </c>
      <c r="V28" s="22" t="str">
        <f>IF(ISNA(VLOOKUP($C28,'Jrs MO'!$A$17:$I$95,9,FALSE))=TRUE,"0",VLOOKUP($C28,'Jrs MO'!$A$17:$I$95,9,FALSE))</f>
        <v>0</v>
      </c>
    </row>
    <row r="29" spans="1:22" ht="18.75" customHeight="1" x14ac:dyDescent="0.15">
      <c r="A29" s="131" t="s">
        <v>66</v>
      </c>
      <c r="B29" s="131" t="s">
        <v>112</v>
      </c>
      <c r="C29" s="133" t="s">
        <v>88</v>
      </c>
      <c r="D29" s="76" t="str">
        <f>IF(ISNA(VLOOKUP($C29,'RPA Caclulations'!$C$6:$K$38,3,FALSE))=TRUE,"0",VLOOKUP($C29,'RPA Caclulations'!$C$6:$K$38,3,FALSE))</f>
        <v>0</v>
      </c>
      <c r="E29" s="22" t="str">
        <f>IF(ISNA(VLOOKUP($C29,'Canadian Selections Day 1'!$A$17:$I$100,9,FALSE))=TRUE,"0",VLOOKUP($C29,'Canadian Selections Day 1'!$A$17:$I$100,9,FALSE))</f>
        <v>0</v>
      </c>
      <c r="F29" s="22" t="str">
        <f>IF(ISNA(VLOOKUP($C29,'Canadian Selections Day 2'!$A$17:$I$100,9,FALSE))=TRUE,"0",VLOOKUP($C29,'Canadian Selections Day 2'!$A$17:$I$100,9,FALSE))</f>
        <v>0</v>
      </c>
      <c r="G29" s="22" t="str">
        <f>IF(ISNA(VLOOKUP($C29,'Calabogie CC MO'!$A$17:$I$100,9,FALSE))=TRUE,"0",VLOOKUP($C29,'Calabogie CC MO'!$A$17:$I$100,9,FALSE))</f>
        <v>0</v>
      </c>
      <c r="H29" s="22" t="str">
        <f>IF(ISNA(VLOOKUP($C29,'Calabogie CC DM'!$A$17:$I$100,9,FALSE))=TRUE,"0",VLOOKUP($C29,'Calabogie CC DM'!$A$17:$I$100,9,FALSE))</f>
        <v>0</v>
      </c>
      <c r="I29" s="22">
        <f>IF(ISNA(VLOOKUP($C29,Cal_TT_Day_1!$A$17:$I$100,9,FALSE))=TRUE,"0",VLOOKUP($C29,Cal_TT_Day_1!$A$17:$I$100,9,FALSE))</f>
        <v>19</v>
      </c>
      <c r="J29" s="22">
        <f>IF(ISNA(VLOOKUP($C29,Cal_TT_Day_2!$A$17:$I$100,9,FALSE))=TRUE,"0",VLOOKUP($C29,Cal_TT_Day_2!$A$17:$I$100,9,FALSE))</f>
        <v>17</v>
      </c>
      <c r="K29" s="22" t="str">
        <f>IF(ISNA(VLOOKUP($C29,'Deer Valley Nor-AM MO'!$A$17:$I$100,9,FALSE))=TRUE,"0",VLOOKUP($C29,'Deer Valley Nor-AM MO'!$A$17:$I$100,9,FALSE))</f>
        <v>0</v>
      </c>
      <c r="L29" s="22" t="str">
        <f>IF(ISNA(VLOOKUP($C29,'Deer Valley Nor-AM DM'!$A$17:$I$100,9,FALSE))=TRUE,"0",VLOOKUP($C29,'Deer Valley Nor-AM DM'!$A$17:$I$100,9,FALSE))</f>
        <v>0</v>
      </c>
      <c r="M29" s="22" t="str">
        <f>IF(ISNA(VLOOKUP($C29,'Calgary NorAm MO'!$A$17:$I$100,9,FALSE))=TRUE,"0",VLOOKUP($C29,'Calgary NorAm MO'!$A$17:$I$100,9,FALSE))</f>
        <v>0</v>
      </c>
      <c r="N29" s="22" t="str">
        <f>IF(ISNA(VLOOKUP($C29,'Calgary NorAm DM'!$A$17:$I$100,9,FALSE))=TRUE,"0",VLOOKUP($C29,'Calgary NorAm DM'!$A$17:$I$100,9,FALSE))</f>
        <v>0</v>
      </c>
      <c r="O29" s="22">
        <f>IF(ISNA(VLOOKUP($C29,'Calabogie TT Day 1'!$A$17:$I$97,9,FALSE))=TRUE,"0",VLOOKUP($C29,'Calabogie TT Day 1'!$A$17:$I$97,9,FALSE))</f>
        <v>29</v>
      </c>
      <c r="P29" s="22" t="str">
        <f>IF(ISNA(VLOOKUP($C29,'Calabogie TT Day 2'!$A$17:$I$95,9,FALSE))=TRUE,"0",VLOOKUP($C29,'Calabogie TT Day 2'!$A$17:$I$95,9,FALSE))</f>
        <v>0</v>
      </c>
      <c r="Q29" s="22" t="str">
        <f>IF(ISNA(VLOOKUP($C29,'VSC MO'!$A$17:$I$95,9,FALSE))=TRUE,"0",VLOOKUP($C29,'VSC MO'!$A$17:$I$95,9,FALSE))</f>
        <v>0</v>
      </c>
      <c r="R29" s="22" t="str">
        <f>IF(ISNA(VLOOKUP($C29,'VSC DM'!$A$17:$I$95,9,FALSE))=TRUE,"0",VLOOKUP($C29,'VSC DM'!$A$17:$I$95,9,FALSE))</f>
        <v>0</v>
      </c>
      <c r="S29" s="22">
        <f>IF(ISNA(VLOOKUP($C29,'Prov MO'!$A$17:$I$95,9,FALSE))=TRUE,"0",VLOOKUP($C29,'Prov MO'!$A$17:$I$95,9,FALSE))</f>
        <v>19</v>
      </c>
      <c r="T29" s="22" t="str">
        <f>IF(ISNA(VLOOKUP($C29,'Killington MO'!$A$17:$I$95,9,FALSE))=TRUE,"0",VLOOKUP($C29,'Killington MO'!$A$17:$I$95,9,FALSE))</f>
        <v>0</v>
      </c>
      <c r="U29" s="22" t="str">
        <f>IF(ISNA(VLOOKUP($C29,'Killington DM'!$A$17:$I$95,9,FALSE))=TRUE,"0",VLOOKUP($C29,'Killington DM'!$A$17:$I$95,9,FALSE))</f>
        <v>0</v>
      </c>
      <c r="V29" s="22" t="str">
        <f>IF(ISNA(VLOOKUP($C29,'Jrs MO'!$A$17:$I$95,9,FALSE))=TRUE,"0",VLOOKUP($C29,'Jrs MO'!$A$17:$I$95,9,FALSE))</f>
        <v>0</v>
      </c>
    </row>
    <row r="30" spans="1:22" ht="18.75" customHeight="1" x14ac:dyDescent="0.15">
      <c r="A30" s="131" t="s">
        <v>68</v>
      </c>
      <c r="B30" s="131" t="s">
        <v>112</v>
      </c>
      <c r="C30" s="133" t="s">
        <v>91</v>
      </c>
      <c r="D30" s="76" t="str">
        <f>IF(ISNA(VLOOKUP($C30,'RPA Caclulations'!$C$6:$K$38,3,FALSE))=TRUE,"0",VLOOKUP($C30,'RPA Caclulations'!$C$6:$K$38,3,FALSE))</f>
        <v>0</v>
      </c>
      <c r="E30" s="22" t="str">
        <f>IF(ISNA(VLOOKUP($C30,'Canadian Selections Day 1'!$A$17:$I$100,9,FALSE))=TRUE,"0",VLOOKUP($C30,'Canadian Selections Day 1'!$A$17:$I$100,9,FALSE))</f>
        <v>0</v>
      </c>
      <c r="F30" s="22" t="str">
        <f>IF(ISNA(VLOOKUP($C30,'Canadian Selections Day 2'!$A$17:$I$100,9,FALSE))=TRUE,"0",VLOOKUP($C30,'Canadian Selections Day 2'!$A$17:$I$100,9,FALSE))</f>
        <v>0</v>
      </c>
      <c r="G30" s="22" t="str">
        <f>IF(ISNA(VLOOKUP($C30,'Calabogie CC MO'!$A$17:$I$100,9,FALSE))=TRUE,"0",VLOOKUP($C30,'Calabogie CC MO'!$A$17:$I$100,9,FALSE))</f>
        <v>0</v>
      </c>
      <c r="H30" s="22" t="str">
        <f>IF(ISNA(VLOOKUP($C30,'Calabogie CC DM'!$A$17:$I$100,9,FALSE))=TRUE,"0",VLOOKUP($C30,'Calabogie CC DM'!$A$17:$I$100,9,FALSE))</f>
        <v>0</v>
      </c>
      <c r="I30" s="22">
        <f>IF(ISNA(VLOOKUP($C30,Cal_TT_Day_1!$A$17:$I$100,9,FALSE))=TRUE,"0",VLOOKUP($C30,Cal_TT_Day_1!$A$17:$I$100,9,FALSE))</f>
        <v>22</v>
      </c>
      <c r="J30" s="22" t="str">
        <f>IF(ISNA(VLOOKUP($C30,Cal_TT_Day_2!$A$17:$I$100,9,FALSE))=TRUE,"0",VLOOKUP($C30,Cal_TT_Day_2!$A$17:$I$100,9,FALSE))</f>
        <v>0</v>
      </c>
      <c r="K30" s="22" t="str">
        <f>IF(ISNA(VLOOKUP($C30,'Deer Valley Nor-AM MO'!$A$17:$I$100,9,FALSE))=TRUE,"0",VLOOKUP($C30,'Deer Valley Nor-AM MO'!$A$17:$I$100,9,FALSE))</f>
        <v>0</v>
      </c>
      <c r="L30" s="22" t="str">
        <f>IF(ISNA(VLOOKUP($C30,'Deer Valley Nor-AM DM'!$A$17:$I$100,9,FALSE))=TRUE,"0",VLOOKUP($C30,'Deer Valley Nor-AM DM'!$A$17:$I$100,9,FALSE))</f>
        <v>0</v>
      </c>
      <c r="M30" s="22" t="str">
        <f>IF(ISNA(VLOOKUP($C30,'Calgary NorAm MO'!$A$17:$I$100,9,FALSE))=TRUE,"0",VLOOKUP($C30,'Calgary NorAm MO'!$A$17:$I$100,9,FALSE))</f>
        <v>0</v>
      </c>
      <c r="N30" s="22" t="str">
        <f>IF(ISNA(VLOOKUP($C30,'Calgary NorAm DM'!$A$17:$I$100,9,FALSE))=TRUE,"0",VLOOKUP($C30,'Calgary NorAm DM'!$A$17:$I$100,9,FALSE))</f>
        <v>0</v>
      </c>
      <c r="O30" s="22">
        <f>IF(ISNA(VLOOKUP($C30,'Calabogie TT Day 1'!$A$17:$I$97,9,FALSE))=TRUE,"0",VLOOKUP($C30,'Calabogie TT Day 1'!$A$17:$I$97,9,FALSE))</f>
        <v>40</v>
      </c>
      <c r="P30" s="22">
        <f>IF(ISNA(VLOOKUP($C30,'Calabogie TT Day 2'!$A$17:$I$95,9,FALSE))=TRUE,"0",VLOOKUP($C30,'Calabogie TT Day 2'!$A$17:$I$95,9,FALSE))</f>
        <v>19</v>
      </c>
      <c r="Q30" s="22" t="str">
        <f>IF(ISNA(VLOOKUP($C30,'VSC MO'!$A$17:$I$95,9,FALSE))=TRUE,"0",VLOOKUP($C30,'VSC MO'!$A$17:$I$95,9,FALSE))</f>
        <v>0</v>
      </c>
      <c r="R30" s="22" t="str">
        <f>IF(ISNA(VLOOKUP($C30,'VSC DM'!$A$17:$I$95,9,FALSE))=TRUE,"0",VLOOKUP($C30,'VSC DM'!$A$17:$I$95,9,FALSE))</f>
        <v>0</v>
      </c>
      <c r="S30" s="22">
        <f>IF(ISNA(VLOOKUP($C30,'Prov MO'!$A$17:$I$95,9,FALSE))=TRUE,"0",VLOOKUP($C30,'Prov MO'!$A$17:$I$95,9,FALSE))</f>
        <v>18</v>
      </c>
      <c r="T30" s="22" t="str">
        <f>IF(ISNA(VLOOKUP($C30,'Killington MO'!$A$17:$I$95,9,FALSE))=TRUE,"0",VLOOKUP($C30,'Killington MO'!$A$17:$I$95,9,FALSE))</f>
        <v>0</v>
      </c>
      <c r="U30" s="22" t="str">
        <f>IF(ISNA(VLOOKUP($C30,'Killington DM'!$A$17:$I$95,9,FALSE))=TRUE,"0",VLOOKUP($C30,'Killington DM'!$A$17:$I$95,9,FALSE))</f>
        <v>0</v>
      </c>
      <c r="V30" s="22" t="str">
        <f>IF(ISNA(VLOOKUP($C30,'Jrs MO'!$A$17:$I$95,9,FALSE))=TRUE,"0",VLOOKUP($C30,'Jrs MO'!$A$17:$I$95,9,FALSE))</f>
        <v>0</v>
      </c>
    </row>
    <row r="31" spans="1:22" ht="18.75" customHeight="1" x14ac:dyDescent="0.15">
      <c r="A31" s="131" t="s">
        <v>67</v>
      </c>
      <c r="B31" s="131" t="s">
        <v>112</v>
      </c>
      <c r="C31" s="133" t="s">
        <v>80</v>
      </c>
      <c r="D31" s="76">
        <f>IF(ISNA(VLOOKUP($C31,'RPA Caclulations'!$C$6:$K$38,3,FALSE))=TRUE,"0",VLOOKUP($C31,'RPA Caclulations'!$C$6:$K$38,3,FALSE))</f>
        <v>19</v>
      </c>
      <c r="E31" s="22" t="str">
        <f>IF(ISNA(VLOOKUP($C31,'Canadian Selections Day 1'!$A$17:$I$100,9,FALSE))=TRUE,"0",VLOOKUP($C31,'Canadian Selections Day 1'!$A$17:$I$100,9,FALSE))</f>
        <v>0</v>
      </c>
      <c r="F31" s="22" t="str">
        <f>IF(ISNA(VLOOKUP($C31,'Canadian Selections Day 2'!$A$17:$I$100,9,FALSE))=TRUE,"0",VLOOKUP($C31,'Canadian Selections Day 2'!$A$17:$I$100,9,FALSE))</f>
        <v>0</v>
      </c>
      <c r="G31" s="22" t="str">
        <f>IF(ISNA(VLOOKUP($C31,'Calabogie CC MO'!$A$17:$I$100,9,FALSE))=TRUE,"0",VLOOKUP($C31,'Calabogie CC MO'!$A$17:$I$100,9,FALSE))</f>
        <v>0</v>
      </c>
      <c r="H31" s="22" t="str">
        <f>IF(ISNA(VLOOKUP($C31,'Calabogie CC DM'!$A$17:$I$100,9,FALSE))=TRUE,"0",VLOOKUP($C31,'Calabogie CC DM'!$A$17:$I$100,9,FALSE))</f>
        <v>0</v>
      </c>
      <c r="I31" s="22">
        <f>IF(ISNA(VLOOKUP($C31,Cal_TT_Day_1!$A$17:$I$100,9,FALSE))=TRUE,"0",VLOOKUP($C31,Cal_TT_Day_1!$A$17:$I$100,9,FALSE))</f>
        <v>10</v>
      </c>
      <c r="J31" s="22" t="str">
        <f>IF(ISNA(VLOOKUP($C31,Cal_TT_Day_2!$A$17:$I$100,9,FALSE))=TRUE,"0",VLOOKUP($C31,Cal_TT_Day_2!$A$17:$I$100,9,FALSE))</f>
        <v>0</v>
      </c>
      <c r="K31" s="22" t="str">
        <f>IF(ISNA(VLOOKUP($C31,'Deer Valley Nor-AM MO'!$A$17:$I$100,9,FALSE))=TRUE,"0",VLOOKUP($C31,'Deer Valley Nor-AM MO'!$A$17:$I$100,9,FALSE))</f>
        <v>0</v>
      </c>
      <c r="L31" s="22" t="str">
        <f>IF(ISNA(VLOOKUP($C31,'Deer Valley Nor-AM DM'!$A$17:$I$100,9,FALSE))=TRUE,"0",VLOOKUP($C31,'Deer Valley Nor-AM DM'!$A$17:$I$100,9,FALSE))</f>
        <v>0</v>
      </c>
      <c r="M31" s="22" t="str">
        <f>IF(ISNA(VLOOKUP($C31,'Calgary NorAm MO'!$A$17:$I$100,9,FALSE))=TRUE,"0",VLOOKUP($C31,'Calgary NorAm MO'!$A$17:$I$100,9,FALSE))</f>
        <v>0</v>
      </c>
      <c r="N31" s="22" t="str">
        <f>IF(ISNA(VLOOKUP($C31,'Calgary NorAm DM'!$A$17:$I$100,9,FALSE))=TRUE,"0",VLOOKUP($C31,'Calgary NorAm DM'!$A$17:$I$100,9,FALSE))</f>
        <v>0</v>
      </c>
      <c r="O31" s="22" t="str">
        <f>IF(ISNA(VLOOKUP($C31,'Calabogie TT Day 1'!$A$17:$I$97,9,FALSE))=TRUE,"0",VLOOKUP($C31,'Calabogie TT Day 1'!$A$17:$I$97,9,FALSE))</f>
        <v>0</v>
      </c>
      <c r="P31" s="22" t="str">
        <f>IF(ISNA(VLOOKUP($C31,'Calabogie TT Day 2'!$A$17:$I$95,9,FALSE))=TRUE,"0",VLOOKUP($C31,'Calabogie TT Day 2'!$A$17:$I$95,9,FALSE))</f>
        <v>0</v>
      </c>
      <c r="Q31" s="22" t="str">
        <f>IF(ISNA(VLOOKUP($C31,'VSC MO'!$A$17:$I$95,9,FALSE))=TRUE,"0",VLOOKUP($C31,'VSC MO'!$A$17:$I$95,9,FALSE))</f>
        <v>0</v>
      </c>
      <c r="R31" s="22" t="str">
        <f>IF(ISNA(VLOOKUP($C31,'VSC DM'!$A$17:$I$95,9,FALSE))=TRUE,"0",VLOOKUP($C31,'VSC DM'!$A$17:$I$95,9,FALSE))</f>
        <v>0</v>
      </c>
      <c r="S31" s="22">
        <f>IF(ISNA(VLOOKUP($C31,'Prov MO'!$A$17:$I$95,9,FALSE))=TRUE,"0",VLOOKUP($C31,'Prov MO'!$A$17:$I$95,9,FALSE))</f>
        <v>7</v>
      </c>
      <c r="T31" s="22" t="str">
        <f>IF(ISNA(VLOOKUP($C31,'Killington MO'!$A$17:$I$95,9,FALSE))=TRUE,"0",VLOOKUP($C31,'Killington MO'!$A$17:$I$95,9,FALSE))</f>
        <v>0</v>
      </c>
      <c r="U31" s="22" t="str">
        <f>IF(ISNA(VLOOKUP($C31,'Killington DM'!$A$17:$I$95,9,FALSE))=TRUE,"0",VLOOKUP($C31,'Killington DM'!$A$17:$I$95,9,FALSE))</f>
        <v>0</v>
      </c>
      <c r="V31" s="22" t="str">
        <f>IF(ISNA(VLOOKUP($C31,'Jrs MO'!$A$17:$I$95,9,FALSE))=TRUE,"0",VLOOKUP($C31,'Jrs MO'!$A$17:$I$95,9,FALSE))</f>
        <v>0</v>
      </c>
    </row>
    <row r="32" spans="1:22" ht="18.75" customHeight="1" x14ac:dyDescent="0.15">
      <c r="A32" s="131" t="s">
        <v>65</v>
      </c>
      <c r="B32" s="131" t="s">
        <v>112</v>
      </c>
      <c r="C32" s="133" t="s">
        <v>94</v>
      </c>
      <c r="D32" s="76">
        <f>IF(ISNA(VLOOKUP($C32,'RPA Caclulations'!$C$6:$K$38,3,FALSE))=TRUE,"0",VLOOKUP($C32,'RPA Caclulations'!$C$6:$K$38,3,FALSE))</f>
        <v>20</v>
      </c>
      <c r="E32" s="22" t="str">
        <f>IF(ISNA(VLOOKUP($C32,'Canadian Selections Day 1'!$A$17:$I$100,9,FALSE))=TRUE,"0",VLOOKUP($C32,'Canadian Selections Day 1'!$A$17:$I$100,9,FALSE))</f>
        <v>0</v>
      </c>
      <c r="F32" s="22" t="str">
        <f>IF(ISNA(VLOOKUP($C32,'Canadian Selections Day 2'!$A$17:$I$100,9,FALSE))=TRUE,"0",VLOOKUP($C32,'Canadian Selections Day 2'!$A$17:$I$100,9,FALSE))</f>
        <v>0</v>
      </c>
      <c r="G32" s="22" t="str">
        <f>IF(ISNA(VLOOKUP($C32,'Calabogie CC MO'!$A$17:$I$100,9,FALSE))=TRUE,"0",VLOOKUP($C32,'Calabogie CC MO'!$A$17:$I$100,9,FALSE))</f>
        <v>0</v>
      </c>
      <c r="H32" s="22" t="str">
        <f>IF(ISNA(VLOOKUP($C32,'Calabogie CC DM'!$A$17:$I$100,9,FALSE))=TRUE,"0",VLOOKUP($C32,'Calabogie CC DM'!$A$17:$I$100,9,FALSE))</f>
        <v>0</v>
      </c>
      <c r="I32" s="22">
        <f>IF(ISNA(VLOOKUP($C32,Cal_TT_Day_1!$A$17:$I$100,9,FALSE))=TRUE,"0",VLOOKUP($C32,Cal_TT_Day_1!$A$17:$I$100,9,FALSE))</f>
        <v>25</v>
      </c>
      <c r="J32" s="22" t="str">
        <f>IF(ISNA(VLOOKUP($C32,Cal_TT_Day_2!$A$17:$I$100,9,FALSE))=TRUE,"0",VLOOKUP($C32,Cal_TT_Day_2!$A$17:$I$100,9,FALSE))</f>
        <v>0</v>
      </c>
      <c r="K32" s="22" t="str">
        <f>IF(ISNA(VLOOKUP($C32,'Deer Valley Nor-AM MO'!$A$17:$I$100,9,FALSE))=TRUE,"0",VLOOKUP($C32,'Deer Valley Nor-AM MO'!$A$17:$I$100,9,FALSE))</f>
        <v>0</v>
      </c>
      <c r="L32" s="22" t="str">
        <f>IF(ISNA(VLOOKUP($C32,'Deer Valley Nor-AM DM'!$A$17:$I$100,9,FALSE))=TRUE,"0",VLOOKUP($C32,'Deer Valley Nor-AM DM'!$A$17:$I$100,9,FALSE))</f>
        <v>0</v>
      </c>
      <c r="M32" s="22" t="str">
        <f>IF(ISNA(VLOOKUP($C32,'Calgary NorAm MO'!$A$17:$I$100,9,FALSE))=TRUE,"0",VLOOKUP($C32,'Calgary NorAm MO'!$A$17:$I$100,9,FALSE))</f>
        <v>0</v>
      </c>
      <c r="N32" s="22" t="str">
        <f>IF(ISNA(VLOOKUP($C32,'Calgary NorAm DM'!$A$17:$I$100,9,FALSE))=TRUE,"0",VLOOKUP($C32,'Calgary NorAm DM'!$A$17:$I$100,9,FALSE))</f>
        <v>0</v>
      </c>
      <c r="O32" s="22">
        <f>IF(ISNA(VLOOKUP($C32,'Calabogie TT Day 1'!$A$17:$I$97,9,FALSE))=TRUE,"0",VLOOKUP($C32,'Calabogie TT Day 1'!$A$17:$I$97,9,FALSE))</f>
        <v>19</v>
      </c>
      <c r="P32" s="22">
        <f>IF(ISNA(VLOOKUP($C32,'Calabogie TT Day 2'!$A$17:$I$95,9,FALSE))=TRUE,"0",VLOOKUP($C32,'Calabogie TT Day 2'!$A$17:$I$95,9,FALSE))</f>
        <v>21</v>
      </c>
      <c r="Q32" s="22" t="str">
        <f>IF(ISNA(VLOOKUP($C32,'VSC MO'!$A$17:$I$95,9,FALSE))=TRUE,"0",VLOOKUP($C32,'VSC MO'!$A$17:$I$95,9,FALSE))</f>
        <v>0</v>
      </c>
      <c r="R32" s="22" t="str">
        <f>IF(ISNA(VLOOKUP($C32,'VSC DM'!$A$17:$I$95,9,FALSE))=TRUE,"0",VLOOKUP($C32,'VSC DM'!$A$17:$I$95,9,FALSE))</f>
        <v>0</v>
      </c>
      <c r="S32" s="22">
        <f>IF(ISNA(VLOOKUP($C32,'Prov MO'!$A$17:$I$95,9,FALSE))=TRUE,"0",VLOOKUP($C32,'Prov MO'!$A$17:$I$95,9,FALSE))</f>
        <v>22</v>
      </c>
      <c r="T32" s="22" t="str">
        <f>IF(ISNA(VLOOKUP($C32,'Killington MO'!$A$17:$I$95,9,FALSE))=TRUE,"0",VLOOKUP($C32,'Killington MO'!$A$17:$I$95,9,FALSE))</f>
        <v>0</v>
      </c>
      <c r="U32" s="22" t="str">
        <f>IF(ISNA(VLOOKUP($C32,'Killington DM'!$A$17:$I$95,9,FALSE))=TRUE,"0",VLOOKUP($C32,'Killington DM'!$A$17:$I$95,9,FALSE))</f>
        <v>0</v>
      </c>
      <c r="V32" s="22" t="str">
        <f>IF(ISNA(VLOOKUP($C32,'Jrs MO'!$A$17:$I$95,9,FALSE))=TRUE,"0",VLOOKUP($C32,'Jrs MO'!$A$17:$I$95,9,FALSE))</f>
        <v>0</v>
      </c>
    </row>
    <row r="33" spans="1:22" ht="18.75" customHeight="1" x14ac:dyDescent="0.15">
      <c r="A33" s="131" t="s">
        <v>68</v>
      </c>
      <c r="B33" s="131" t="s">
        <v>115</v>
      </c>
      <c r="C33" s="133" t="s">
        <v>106</v>
      </c>
      <c r="D33" s="76">
        <f>IF(ISNA(VLOOKUP($C33,'RPA Caclulations'!$C$6:$K$38,3,FALSE))=TRUE,"0",VLOOKUP($C33,'RPA Caclulations'!$C$6:$K$38,3,FALSE))</f>
        <v>21</v>
      </c>
      <c r="E33" s="22" t="str">
        <f>IF(ISNA(VLOOKUP($C33,'Canadian Selections Day 1'!$A$17:$I$100,9,FALSE))=TRUE,"0",VLOOKUP($C33,'Canadian Selections Day 1'!$A$17:$I$100,9,FALSE))</f>
        <v>0</v>
      </c>
      <c r="F33" s="22" t="str">
        <f>IF(ISNA(VLOOKUP($C33,'Canadian Selections Day 2'!$A$17:$I$100,9,FALSE))=TRUE,"0",VLOOKUP($C33,'Canadian Selections Day 2'!$A$17:$I$100,9,FALSE))</f>
        <v>0</v>
      </c>
      <c r="G33" s="22" t="str">
        <f>IF(ISNA(VLOOKUP($C33,'Calabogie CC MO'!$A$17:$I$100,9,FALSE))=TRUE,"0",VLOOKUP($C33,'Calabogie CC MO'!$A$17:$I$100,9,FALSE))</f>
        <v>0</v>
      </c>
      <c r="H33" s="22" t="str">
        <f>IF(ISNA(VLOOKUP($C33,'Calabogie CC DM'!$A$17:$I$100,9,FALSE))=TRUE,"0",VLOOKUP($C33,'Calabogie CC DM'!$A$17:$I$100,9,FALSE))</f>
        <v>0</v>
      </c>
      <c r="I33" s="22">
        <f>IF(ISNA(VLOOKUP($C33,Cal_TT_Day_1!$A$17:$I$100,9,FALSE))=TRUE,"0",VLOOKUP($C33,Cal_TT_Day_1!$A$17:$I$100,9,FALSE))</f>
        <v>37</v>
      </c>
      <c r="J33" s="22">
        <f>IF(ISNA(VLOOKUP($C33,Cal_TT_Day_2!$A$17:$I$100,9,FALSE))=TRUE,"0",VLOOKUP($C33,Cal_TT_Day_2!$A$17:$I$100,9,FALSE))</f>
        <v>23</v>
      </c>
      <c r="K33" s="22" t="str">
        <f>IF(ISNA(VLOOKUP($C33,'Deer Valley Nor-AM MO'!$A$17:$I$100,9,FALSE))=TRUE,"0",VLOOKUP($C33,'Deer Valley Nor-AM MO'!$A$17:$I$100,9,FALSE))</f>
        <v>0</v>
      </c>
      <c r="L33" s="22" t="str">
        <f>IF(ISNA(VLOOKUP($C33,'Deer Valley Nor-AM DM'!$A$17:$I$100,9,FALSE))=TRUE,"0",VLOOKUP($C33,'Deer Valley Nor-AM DM'!$A$17:$I$100,9,FALSE))</f>
        <v>0</v>
      </c>
      <c r="M33" s="22" t="str">
        <f>IF(ISNA(VLOOKUP($C33,'Calgary NorAm MO'!$A$17:$I$100,9,FALSE))=TRUE,"0",VLOOKUP($C33,'Calgary NorAm MO'!$A$17:$I$100,9,FALSE))</f>
        <v>0</v>
      </c>
      <c r="N33" s="22" t="str">
        <f>IF(ISNA(VLOOKUP($C33,'Calgary NorAm DM'!$A$17:$I$100,9,FALSE))=TRUE,"0",VLOOKUP($C33,'Calgary NorAm DM'!$A$17:$I$100,9,FALSE))</f>
        <v>0</v>
      </c>
      <c r="O33" s="22">
        <f>IF(ISNA(VLOOKUP($C33,'Calabogie TT Day 1'!$A$17:$I$97,9,FALSE))=TRUE,"0",VLOOKUP($C33,'Calabogie TT Day 1'!$A$17:$I$97,9,FALSE))</f>
        <v>27</v>
      </c>
      <c r="P33" s="22">
        <f>IF(ISNA(VLOOKUP($C33,'Calabogie TT Day 2'!$A$17:$I$95,9,FALSE))=TRUE,"0",VLOOKUP($C33,'Calabogie TT Day 2'!$A$17:$I$95,9,FALSE))</f>
        <v>25</v>
      </c>
      <c r="Q33" s="22" t="str">
        <f>IF(ISNA(VLOOKUP($C33,'VSC MO'!$A$17:$I$95,9,FALSE))=TRUE,"0",VLOOKUP($C33,'VSC MO'!$A$17:$I$95,9,FALSE))</f>
        <v>0</v>
      </c>
      <c r="R33" s="22" t="str">
        <f>IF(ISNA(VLOOKUP($C33,'VSC DM'!$A$17:$I$95,9,FALSE))=TRUE,"0",VLOOKUP($C33,'VSC DM'!$A$17:$I$95,9,FALSE))</f>
        <v>0</v>
      </c>
      <c r="S33" s="22">
        <f>IF(ISNA(VLOOKUP($C33,'Prov MO'!$A$17:$I$95,9,FALSE))=TRUE,"0",VLOOKUP($C33,'Prov MO'!$A$17:$I$95,9,FALSE))</f>
        <v>21</v>
      </c>
      <c r="T33" s="22" t="str">
        <f>IF(ISNA(VLOOKUP($C33,'Killington MO'!$A$17:$I$95,9,FALSE))=TRUE,"0",VLOOKUP($C33,'Killington MO'!$A$17:$I$95,9,FALSE))</f>
        <v>0</v>
      </c>
      <c r="U33" s="22" t="str">
        <f>IF(ISNA(VLOOKUP($C33,'Killington DM'!$A$17:$I$95,9,FALSE))=TRUE,"0",VLOOKUP($C33,'Killington DM'!$A$17:$I$95,9,FALSE))</f>
        <v>0</v>
      </c>
      <c r="V33" s="22" t="str">
        <f>IF(ISNA(VLOOKUP($C33,'Jrs MO'!$A$17:$I$95,9,FALSE))=TRUE,"0",VLOOKUP($C33,'Jrs MO'!$A$17:$I$95,9,FALSE))</f>
        <v>0</v>
      </c>
    </row>
    <row r="34" spans="1:22" ht="18.75" customHeight="1" x14ac:dyDescent="0.15">
      <c r="A34" s="131" t="s">
        <v>66</v>
      </c>
      <c r="B34" s="131" t="s">
        <v>110</v>
      </c>
      <c r="C34" s="133" t="s">
        <v>135</v>
      </c>
      <c r="D34" s="76" t="str">
        <f>IF(ISNA(VLOOKUP($C34,'RPA Caclulations'!$C$6:$K$38,3,FALSE))=TRUE,"0",VLOOKUP($C34,'RPA Caclulations'!$C$6:$K$38,3,FALSE))</f>
        <v>0</v>
      </c>
      <c r="E34" s="22" t="str">
        <f>IF(ISNA(VLOOKUP($C34,'Canadian Selections Day 1'!$A$17:$I$100,9,FALSE))=TRUE,"0",VLOOKUP($C34,'Canadian Selections Day 1'!$A$17:$I$100,9,FALSE))</f>
        <v>0</v>
      </c>
      <c r="F34" s="22" t="str">
        <f>IF(ISNA(VLOOKUP($C34,'Canadian Selections Day 2'!$A$17:$I$100,9,FALSE))=TRUE,"0",VLOOKUP($C34,'Canadian Selections Day 2'!$A$17:$I$100,9,FALSE))</f>
        <v>0</v>
      </c>
      <c r="G34" s="22" t="str">
        <f>IF(ISNA(VLOOKUP($C34,'Calabogie CC MO'!$A$17:$I$100,9,FALSE))=TRUE,"0",VLOOKUP($C34,'Calabogie CC MO'!$A$17:$I$100,9,FALSE))</f>
        <v>0</v>
      </c>
      <c r="H34" s="22" t="str">
        <f>IF(ISNA(VLOOKUP($C34,'Calabogie CC DM'!$A$17:$I$100,9,FALSE))=TRUE,"0",VLOOKUP($C34,'Calabogie CC DM'!$A$17:$I$100,9,FALSE))</f>
        <v>0</v>
      </c>
      <c r="I34" s="22" t="str">
        <f>IF(ISNA(VLOOKUP($C34,Cal_TT_Day_1!$A$17:$I$100,9,FALSE))=TRUE,"0",VLOOKUP($C34,Cal_TT_Day_1!$A$17:$I$100,9,FALSE))</f>
        <v>0</v>
      </c>
      <c r="J34" s="22" t="str">
        <f>IF(ISNA(VLOOKUP($C34,Cal_TT_Day_2!$A$17:$I$100,9,FALSE))=TRUE,"0",VLOOKUP($C34,Cal_TT_Day_2!$A$17:$I$100,9,FALSE))</f>
        <v>0</v>
      </c>
      <c r="K34" s="22" t="str">
        <f>IF(ISNA(VLOOKUP($C34,'Deer Valley Nor-AM MO'!$A$17:$I$100,9,FALSE))=TRUE,"0",VLOOKUP($C34,'Deer Valley Nor-AM MO'!$A$17:$I$100,9,FALSE))</f>
        <v>0</v>
      </c>
      <c r="L34" s="22" t="str">
        <f>IF(ISNA(VLOOKUP($C34,'Deer Valley Nor-AM DM'!$A$17:$I$100,9,FALSE))=TRUE,"0",VLOOKUP($C34,'Deer Valley Nor-AM DM'!$A$17:$I$100,9,FALSE))</f>
        <v>0</v>
      </c>
      <c r="M34" s="22" t="str">
        <f>IF(ISNA(VLOOKUP($C34,'Calgary NorAm MO'!$A$17:$I$100,9,FALSE))=TRUE,"0",VLOOKUP($C34,'Calgary NorAm MO'!$A$17:$I$100,9,FALSE))</f>
        <v>0</v>
      </c>
      <c r="N34" s="22" t="str">
        <f>IF(ISNA(VLOOKUP($C34,'Calgary NorAm DM'!$A$17:$I$100,9,FALSE))=TRUE,"0",VLOOKUP($C34,'Calgary NorAm DM'!$A$17:$I$100,9,FALSE))</f>
        <v>0</v>
      </c>
      <c r="O34" s="22">
        <f>IF(ISNA(VLOOKUP($C34,'Calabogie TT Day 1'!$A$17:$I$97,9,FALSE))=TRUE,"0",VLOOKUP($C34,'Calabogie TT Day 1'!$A$17:$I$97,9,FALSE))</f>
        <v>21</v>
      </c>
      <c r="P34" s="22">
        <f>IF(ISNA(VLOOKUP($C34,'Calabogie TT Day 2'!$A$17:$I$95,9,FALSE))=TRUE,"0",VLOOKUP($C34,'Calabogie TT Day 2'!$A$17:$I$95,9,FALSE))</f>
        <v>26</v>
      </c>
      <c r="Q34" s="22" t="str">
        <f>IF(ISNA(VLOOKUP($C34,'VSC MO'!$A$17:$I$95,9,FALSE))=TRUE,"0",VLOOKUP($C34,'VSC MO'!$A$17:$I$95,9,FALSE))</f>
        <v>0</v>
      </c>
      <c r="R34" s="22" t="str">
        <f>IF(ISNA(VLOOKUP($C34,'VSC DM'!$A$17:$I$95,9,FALSE))=TRUE,"0",VLOOKUP($C34,'VSC DM'!$A$17:$I$95,9,FALSE))</f>
        <v>0</v>
      </c>
      <c r="S34" s="22">
        <f>IF(ISNA(VLOOKUP($C34,'Prov MO'!$A$17:$I$95,9,FALSE))=TRUE,"0",VLOOKUP($C34,'Prov MO'!$A$17:$I$95,9,FALSE))</f>
        <v>25</v>
      </c>
      <c r="T34" s="22" t="str">
        <f>IF(ISNA(VLOOKUP($C34,'Killington MO'!$A$17:$I$95,9,FALSE))=TRUE,"0",VLOOKUP($C34,'Killington MO'!$A$17:$I$95,9,FALSE))</f>
        <v>0</v>
      </c>
      <c r="U34" s="22" t="str">
        <f>IF(ISNA(VLOOKUP($C34,'Killington DM'!$A$17:$I$95,9,FALSE))=TRUE,"0",VLOOKUP($C34,'Killington DM'!$A$17:$I$95,9,FALSE))</f>
        <v>0</v>
      </c>
      <c r="V34" s="22" t="str">
        <f>IF(ISNA(VLOOKUP($C34,'Jrs MO'!$A$17:$I$95,9,FALSE))=TRUE,"0",VLOOKUP($C34,'Jrs MO'!$A$17:$I$95,9,FALSE))</f>
        <v>0</v>
      </c>
    </row>
    <row r="35" spans="1:22" ht="18.75" customHeight="1" x14ac:dyDescent="0.15">
      <c r="A35" s="131" t="s">
        <v>114</v>
      </c>
      <c r="B35" s="131" t="s">
        <v>115</v>
      </c>
      <c r="C35" s="133" t="s">
        <v>96</v>
      </c>
      <c r="D35" s="76" t="str">
        <f>IF(ISNA(VLOOKUP($C35,'RPA Caclulations'!$C$6:$K$38,3,FALSE))=TRUE,"0",VLOOKUP($C35,'RPA Caclulations'!$C$6:$K$38,3,FALSE))</f>
        <v>0</v>
      </c>
      <c r="E35" s="22" t="str">
        <f>IF(ISNA(VLOOKUP($C35,'Canadian Selections Day 1'!$A$17:$I$100,9,FALSE))=TRUE,"0",VLOOKUP($C35,'Canadian Selections Day 1'!$A$17:$I$100,9,FALSE))</f>
        <v>0</v>
      </c>
      <c r="F35" s="22" t="str">
        <f>IF(ISNA(VLOOKUP($C35,'Canadian Selections Day 2'!$A$17:$I$100,9,FALSE))=TRUE,"0",VLOOKUP($C35,'Canadian Selections Day 2'!$A$17:$I$100,9,FALSE))</f>
        <v>0</v>
      </c>
      <c r="G35" s="22" t="str">
        <f>IF(ISNA(VLOOKUP($C35,'Calabogie CC MO'!$A$17:$I$100,9,FALSE))=TRUE,"0",VLOOKUP($C35,'Calabogie CC MO'!$A$17:$I$100,9,FALSE))</f>
        <v>0</v>
      </c>
      <c r="H35" s="22" t="str">
        <f>IF(ISNA(VLOOKUP($C35,'Calabogie CC DM'!$A$17:$I$100,9,FALSE))=TRUE,"0",VLOOKUP($C35,'Calabogie CC DM'!$A$17:$I$100,9,FALSE))</f>
        <v>0</v>
      </c>
      <c r="I35" s="22">
        <f>IF(ISNA(VLOOKUP($C35,Cal_TT_Day_1!$A$17:$I$100,9,FALSE))=TRUE,"0",VLOOKUP($C35,Cal_TT_Day_1!$A$17:$I$100,9,FALSE))</f>
        <v>27</v>
      </c>
      <c r="J35" s="22">
        <f>IF(ISNA(VLOOKUP($C35,Cal_TT_Day_2!$A$17:$I$100,9,FALSE))=TRUE,"0",VLOOKUP($C35,Cal_TT_Day_2!$A$17:$I$100,9,FALSE))</f>
        <v>21</v>
      </c>
      <c r="K35" s="22" t="str">
        <f>IF(ISNA(VLOOKUP($C35,'Deer Valley Nor-AM MO'!$A$17:$I$100,9,FALSE))=TRUE,"0",VLOOKUP($C35,'Deer Valley Nor-AM MO'!$A$17:$I$100,9,FALSE))</f>
        <v>0</v>
      </c>
      <c r="L35" s="22" t="str">
        <f>IF(ISNA(VLOOKUP($C35,'Deer Valley Nor-AM DM'!$A$17:$I$100,9,FALSE))=TRUE,"0",VLOOKUP($C35,'Deer Valley Nor-AM DM'!$A$17:$I$100,9,FALSE))</f>
        <v>0</v>
      </c>
      <c r="M35" s="22" t="str">
        <f>IF(ISNA(VLOOKUP($C35,'Calgary NorAm MO'!$A$17:$I$100,9,FALSE))=TRUE,"0",VLOOKUP($C35,'Calgary NorAm MO'!$A$17:$I$100,9,FALSE))</f>
        <v>0</v>
      </c>
      <c r="N35" s="22" t="str">
        <f>IF(ISNA(VLOOKUP($C35,'Calgary NorAm DM'!$A$17:$I$100,9,FALSE))=TRUE,"0",VLOOKUP($C35,'Calgary NorAm DM'!$A$17:$I$100,9,FALSE))</f>
        <v>0</v>
      </c>
      <c r="O35" s="22">
        <f>IF(ISNA(VLOOKUP($C35,'Calabogie TT Day 1'!$A$17:$I$97,9,FALSE))=TRUE,"0",VLOOKUP($C35,'Calabogie TT Day 1'!$A$17:$I$97,9,FALSE))</f>
        <v>22</v>
      </c>
      <c r="P35" s="22">
        <f>IF(ISNA(VLOOKUP($C35,'Calabogie TT Day 2'!$A$17:$I$95,9,FALSE))=TRUE,"0",VLOOKUP($C35,'Calabogie TT Day 2'!$A$17:$I$95,9,FALSE))</f>
        <v>30</v>
      </c>
      <c r="Q35" s="22" t="str">
        <f>IF(ISNA(VLOOKUP($C35,'VSC MO'!$A$17:$I$95,9,FALSE))=TRUE,"0",VLOOKUP($C35,'VSC MO'!$A$17:$I$95,9,FALSE))</f>
        <v>0</v>
      </c>
      <c r="R35" s="22" t="str">
        <f>IF(ISNA(VLOOKUP($C35,'VSC DM'!$A$17:$I$95,9,FALSE))=TRUE,"0",VLOOKUP($C35,'VSC DM'!$A$17:$I$95,9,FALSE))</f>
        <v>0</v>
      </c>
      <c r="S35" s="22">
        <f>IF(ISNA(VLOOKUP($C35,'Prov MO'!$A$17:$I$95,9,FALSE))=TRUE,"0",VLOOKUP($C35,'Prov MO'!$A$17:$I$95,9,FALSE))</f>
        <v>23</v>
      </c>
      <c r="T35" s="22" t="str">
        <f>IF(ISNA(VLOOKUP($C35,'Killington MO'!$A$17:$I$95,9,FALSE))=TRUE,"0",VLOOKUP($C35,'Killington MO'!$A$17:$I$95,9,FALSE))</f>
        <v>0</v>
      </c>
      <c r="U35" s="22" t="str">
        <f>IF(ISNA(VLOOKUP($C35,'Killington DM'!$A$17:$I$95,9,FALSE))=TRUE,"0",VLOOKUP($C35,'Killington DM'!$A$17:$I$95,9,FALSE))</f>
        <v>0</v>
      </c>
      <c r="V35" s="22" t="str">
        <f>IF(ISNA(VLOOKUP($C35,'Jrs MO'!$A$17:$I$95,9,FALSE))=TRUE,"0",VLOOKUP($C35,'Jrs MO'!$A$17:$I$95,9,FALSE))</f>
        <v>0</v>
      </c>
    </row>
    <row r="36" spans="1:22" ht="18.75" customHeight="1" x14ac:dyDescent="0.15">
      <c r="A36" s="131" t="s">
        <v>66</v>
      </c>
      <c r="B36" s="131" t="s">
        <v>110</v>
      </c>
      <c r="C36" s="133" t="s">
        <v>92</v>
      </c>
      <c r="D36" s="76" t="str">
        <f>IF(ISNA(VLOOKUP($C36,'RPA Caclulations'!$C$6:$K$38,3,FALSE))=TRUE,"0",VLOOKUP($C36,'RPA Caclulations'!$C$6:$K$38,3,FALSE))</f>
        <v>0</v>
      </c>
      <c r="E36" s="22" t="str">
        <f>IF(ISNA(VLOOKUP($C36,'Canadian Selections Day 1'!$A$17:$I$100,9,FALSE))=TRUE,"0",VLOOKUP($C36,'Canadian Selections Day 1'!$A$17:$I$100,9,FALSE))</f>
        <v>0</v>
      </c>
      <c r="F36" s="22" t="str">
        <f>IF(ISNA(VLOOKUP($C36,'Canadian Selections Day 2'!$A$17:$I$100,9,FALSE))=TRUE,"0",VLOOKUP($C36,'Canadian Selections Day 2'!$A$17:$I$100,9,FALSE))</f>
        <v>0</v>
      </c>
      <c r="G36" s="22" t="str">
        <f>IF(ISNA(VLOOKUP($C36,'Calabogie CC MO'!$A$17:$I$100,9,FALSE))=TRUE,"0",VLOOKUP($C36,'Calabogie CC MO'!$A$17:$I$100,9,FALSE))</f>
        <v>0</v>
      </c>
      <c r="H36" s="22" t="str">
        <f>IF(ISNA(VLOOKUP($C36,'Calabogie CC DM'!$A$17:$I$100,9,FALSE))=TRUE,"0",VLOOKUP($C36,'Calabogie CC DM'!$A$17:$I$100,9,FALSE))</f>
        <v>0</v>
      </c>
      <c r="I36" s="22">
        <f>IF(ISNA(VLOOKUP($C36,Cal_TT_Day_1!$A$17:$I$100,9,FALSE))=TRUE,"0",VLOOKUP($C36,Cal_TT_Day_1!$A$17:$I$100,9,FALSE))</f>
        <v>23</v>
      </c>
      <c r="J36" s="22">
        <f>IF(ISNA(VLOOKUP($C36,Cal_TT_Day_2!$A$17:$I$100,9,FALSE))=TRUE,"0",VLOOKUP($C36,Cal_TT_Day_2!$A$17:$I$100,9,FALSE))</f>
        <v>22</v>
      </c>
      <c r="K36" s="22" t="str">
        <f>IF(ISNA(VLOOKUP($C36,'Deer Valley Nor-AM MO'!$A$17:$I$100,9,FALSE))=TRUE,"0",VLOOKUP($C36,'Deer Valley Nor-AM MO'!$A$17:$I$100,9,FALSE))</f>
        <v>0</v>
      </c>
      <c r="L36" s="22" t="str">
        <f>IF(ISNA(VLOOKUP($C36,'Deer Valley Nor-AM DM'!$A$17:$I$100,9,FALSE))=TRUE,"0",VLOOKUP($C36,'Deer Valley Nor-AM DM'!$A$17:$I$100,9,FALSE))</f>
        <v>0</v>
      </c>
      <c r="M36" s="22" t="str">
        <f>IF(ISNA(VLOOKUP($C36,'Calgary NorAm MO'!$A$17:$I$100,9,FALSE))=TRUE,"0",VLOOKUP($C36,'Calgary NorAm MO'!$A$17:$I$100,9,FALSE))</f>
        <v>0</v>
      </c>
      <c r="N36" s="22" t="str">
        <f>IF(ISNA(VLOOKUP($C36,'Calgary NorAm DM'!$A$17:$I$100,9,FALSE))=TRUE,"0",VLOOKUP($C36,'Calgary NorAm DM'!$A$17:$I$100,9,FALSE))</f>
        <v>0</v>
      </c>
      <c r="O36" s="22" t="str">
        <f>IF(ISNA(VLOOKUP($C36,'Calabogie TT Day 1'!$A$17:$I$97,9,FALSE))=TRUE,"0",VLOOKUP($C36,'Calabogie TT Day 1'!$A$17:$I$97,9,FALSE))</f>
        <v>0</v>
      </c>
      <c r="P36" s="22" t="str">
        <f>IF(ISNA(VLOOKUP($C36,'Calabogie TT Day 2'!$A$17:$I$95,9,FALSE))=TRUE,"0",VLOOKUP($C36,'Calabogie TT Day 2'!$A$17:$I$95,9,FALSE))</f>
        <v>0</v>
      </c>
      <c r="Q36" s="22" t="str">
        <f>IF(ISNA(VLOOKUP($C36,'VSC MO'!$A$17:$I$95,9,FALSE))=TRUE,"0",VLOOKUP($C36,'VSC MO'!$A$17:$I$95,9,FALSE))</f>
        <v>0</v>
      </c>
      <c r="R36" s="22" t="str">
        <f>IF(ISNA(VLOOKUP($C36,'VSC DM'!$A$17:$I$95,9,FALSE))=TRUE,"0",VLOOKUP($C36,'VSC DM'!$A$17:$I$95,9,FALSE))</f>
        <v>0</v>
      </c>
      <c r="S36" s="22">
        <f>IF(ISNA(VLOOKUP($C36,'Prov MO'!$A$17:$I$95,9,FALSE))=TRUE,"0",VLOOKUP($C36,'Prov MO'!$A$17:$I$95,9,FALSE))</f>
        <v>24</v>
      </c>
      <c r="T36" s="22" t="str">
        <f>IF(ISNA(VLOOKUP($C36,'Killington MO'!$A$17:$I$95,9,FALSE))=TRUE,"0",VLOOKUP($C36,'Killington MO'!$A$17:$I$95,9,FALSE))</f>
        <v>0</v>
      </c>
      <c r="U36" s="22" t="str">
        <f>IF(ISNA(VLOOKUP($C36,'Killington DM'!$A$17:$I$95,9,FALSE))=TRUE,"0",VLOOKUP($C36,'Killington DM'!$A$17:$I$95,9,FALSE))</f>
        <v>0</v>
      </c>
      <c r="V36" s="22" t="str">
        <f>IF(ISNA(VLOOKUP($C36,'Jrs MO'!$A$17:$I$95,9,FALSE))=TRUE,"0",VLOOKUP($C36,'Jrs MO'!$A$17:$I$95,9,FALSE))</f>
        <v>0</v>
      </c>
    </row>
    <row r="37" spans="1:22" ht="18.75" customHeight="1" x14ac:dyDescent="0.15">
      <c r="A37" s="131" t="s">
        <v>65</v>
      </c>
      <c r="B37" s="131" t="s">
        <v>46</v>
      </c>
      <c r="C37" s="135" t="s">
        <v>134</v>
      </c>
      <c r="D37" s="76" t="str">
        <f>IF(ISNA(VLOOKUP($C37,'RPA Caclulations'!$C$6:$K$38,3,FALSE))=TRUE,"0",VLOOKUP($C37,'RPA Caclulations'!$C$6:$K$38,3,FALSE))</f>
        <v>0</v>
      </c>
      <c r="E37" s="22" t="str">
        <f>IF(ISNA(VLOOKUP($C37,'Canadian Selections Day 1'!$A$17:$I$100,9,FALSE))=TRUE,"0",VLOOKUP($C37,'Canadian Selections Day 1'!$A$17:$I$100,9,FALSE))</f>
        <v>0</v>
      </c>
      <c r="F37" s="22" t="str">
        <f>IF(ISNA(VLOOKUP($C37,'Canadian Selections Day 2'!$A$17:$I$100,9,FALSE))=TRUE,"0",VLOOKUP($C37,'Canadian Selections Day 2'!$A$17:$I$100,9,FALSE))</f>
        <v>0</v>
      </c>
      <c r="G37" s="22" t="str">
        <f>IF(ISNA(VLOOKUP($C37,'Calabogie CC MO'!$A$17:$I$100,9,FALSE))=TRUE,"0",VLOOKUP($C37,'Calabogie CC MO'!$A$17:$I$100,9,FALSE))</f>
        <v>0</v>
      </c>
      <c r="H37" s="22" t="str">
        <f>IF(ISNA(VLOOKUP($C37,'Calabogie CC DM'!$A$17:$I$100,9,FALSE))=TRUE,"0",VLOOKUP($C37,'Calabogie CC DM'!$A$17:$I$100,9,FALSE))</f>
        <v>0</v>
      </c>
      <c r="I37" s="22" t="str">
        <f>IF(ISNA(VLOOKUP($C37,Cal_TT_Day_1!$A$17:$I$100,9,FALSE))=TRUE,"0",VLOOKUP($C37,Cal_TT_Day_1!$A$17:$I$100,9,FALSE))</f>
        <v>0</v>
      </c>
      <c r="J37" s="22" t="str">
        <f>IF(ISNA(VLOOKUP($C37,Cal_TT_Day_2!$A$17:$I$100,9,FALSE))=TRUE,"0",VLOOKUP($C37,Cal_TT_Day_2!$A$17:$I$100,9,FALSE))</f>
        <v>0</v>
      </c>
      <c r="K37" s="22" t="str">
        <f>IF(ISNA(VLOOKUP($C37,'Deer Valley Nor-AM MO'!$A$17:$I$100,9,FALSE))=TRUE,"0",VLOOKUP($C37,'Deer Valley Nor-AM MO'!$A$17:$I$100,9,FALSE))</f>
        <v>0</v>
      </c>
      <c r="L37" s="22" t="str">
        <f>IF(ISNA(VLOOKUP($C37,'Deer Valley Nor-AM DM'!$A$17:$I$100,9,FALSE))=TRUE,"0",VLOOKUP($C37,'Deer Valley Nor-AM DM'!$A$17:$I$100,9,FALSE))</f>
        <v>0</v>
      </c>
      <c r="M37" s="22" t="str">
        <f>IF(ISNA(VLOOKUP($C37,'Calgary NorAm MO'!$A$17:$I$100,9,FALSE))=TRUE,"0",VLOOKUP($C37,'Calgary NorAm MO'!$A$17:$I$100,9,FALSE))</f>
        <v>0</v>
      </c>
      <c r="N37" s="22" t="str">
        <f>IF(ISNA(VLOOKUP($C37,'Calgary NorAm DM'!$A$17:$I$100,9,FALSE))=TRUE,"0",VLOOKUP($C37,'Calgary NorAm DM'!$A$17:$I$100,9,FALSE))</f>
        <v>0</v>
      </c>
      <c r="O37" s="22">
        <f>IF(ISNA(VLOOKUP($C37,'Calabogie TT Day 1'!$A$17:$I$97,9,FALSE))=TRUE,"0",VLOOKUP($C37,'Calabogie TT Day 1'!$A$17:$I$97,9,FALSE))</f>
        <v>15</v>
      </c>
      <c r="P37" s="22">
        <f>IF(ISNA(VLOOKUP($C37,'Calabogie TT Day 2'!$A$17:$I$95,9,FALSE))=TRUE,"0",VLOOKUP($C37,'Calabogie TT Day 2'!$A$17:$I$95,9,FALSE))</f>
        <v>13</v>
      </c>
      <c r="Q37" s="22" t="str">
        <f>IF(ISNA(VLOOKUP($C37,'VSC MO'!$A$17:$I$95,9,FALSE))=TRUE,"0",VLOOKUP($C37,'VSC MO'!$A$17:$I$95,9,FALSE))</f>
        <v>0</v>
      </c>
      <c r="R37" s="22" t="str">
        <f>IF(ISNA(VLOOKUP($C37,'VSC DM'!$A$17:$I$95,9,FALSE))=TRUE,"0",VLOOKUP($C37,'VSC DM'!$A$17:$I$95,9,FALSE))</f>
        <v>0</v>
      </c>
      <c r="S37" s="22" t="str">
        <f>IF(ISNA(VLOOKUP($C37,'Prov MO'!$A$17:$I$95,9,FALSE))=TRUE,"0",VLOOKUP($C37,'Prov MO'!$A$17:$I$95,9,FALSE))</f>
        <v>0</v>
      </c>
      <c r="T37" s="22" t="str">
        <f>IF(ISNA(VLOOKUP($C37,'Killington MO'!$A$17:$I$95,9,FALSE))=TRUE,"0",VLOOKUP($C37,'Killington MO'!$A$17:$I$95,9,FALSE))</f>
        <v>0</v>
      </c>
      <c r="U37" s="22" t="str">
        <f>IF(ISNA(VLOOKUP($C37,'Killington DM'!$A$17:$I$95,9,FALSE))=TRUE,"0",VLOOKUP($C37,'Killington DM'!$A$17:$I$95,9,FALSE))</f>
        <v>0</v>
      </c>
      <c r="V37" s="22" t="str">
        <f>IF(ISNA(VLOOKUP($C37,'Jrs MO'!$A$17:$I$95,9,FALSE))=TRUE,"0",VLOOKUP($C37,'Jrs MO'!$A$17:$I$95,9,FALSE))</f>
        <v>0</v>
      </c>
    </row>
    <row r="38" spans="1:22" ht="18.75" customHeight="1" x14ac:dyDescent="0.15">
      <c r="A38" s="131" t="s">
        <v>68</v>
      </c>
      <c r="B38" s="131" t="s">
        <v>111</v>
      </c>
      <c r="C38" s="133" t="s">
        <v>98</v>
      </c>
      <c r="D38" s="76" t="str">
        <f>IF(ISNA(VLOOKUP($C38,'RPA Caclulations'!$C$6:$K$38,3,FALSE))=TRUE,"0",VLOOKUP($C38,'RPA Caclulations'!$C$6:$K$38,3,FALSE))</f>
        <v>0</v>
      </c>
      <c r="E38" s="22" t="str">
        <f>IF(ISNA(VLOOKUP($C38,'Canadian Selections Day 1'!$A$17:$I$100,9,FALSE))=TRUE,"0",VLOOKUP($C38,'Canadian Selections Day 1'!$A$17:$I$100,9,FALSE))</f>
        <v>0</v>
      </c>
      <c r="F38" s="22" t="str">
        <f>IF(ISNA(VLOOKUP($C38,'Canadian Selections Day 2'!$A$17:$I$100,9,FALSE))=TRUE,"0",VLOOKUP($C38,'Canadian Selections Day 2'!$A$17:$I$100,9,FALSE))</f>
        <v>0</v>
      </c>
      <c r="G38" s="22" t="str">
        <f>IF(ISNA(VLOOKUP($C38,'Calabogie CC MO'!$A$17:$I$100,9,FALSE))=TRUE,"0",VLOOKUP($C38,'Calabogie CC MO'!$A$17:$I$100,9,FALSE))</f>
        <v>0</v>
      </c>
      <c r="H38" s="22" t="str">
        <f>IF(ISNA(VLOOKUP($C38,'Calabogie CC DM'!$A$17:$I$100,9,FALSE))=TRUE,"0",VLOOKUP($C38,'Calabogie CC DM'!$A$17:$I$100,9,FALSE))</f>
        <v>0</v>
      </c>
      <c r="I38" s="22">
        <f>IF(ISNA(VLOOKUP($C38,Cal_TT_Day_1!$A$17:$I$100,9,FALSE))=TRUE,"0",VLOOKUP($C38,Cal_TT_Day_1!$A$17:$I$100,9,FALSE))</f>
        <v>29</v>
      </c>
      <c r="J38" s="22" t="str">
        <f>IF(ISNA(VLOOKUP($C38,Cal_TT_Day_2!$A$17:$I$100,9,FALSE))=TRUE,"0",VLOOKUP($C38,Cal_TT_Day_2!$A$17:$I$100,9,FALSE))</f>
        <v>0</v>
      </c>
      <c r="K38" s="22" t="str">
        <f>IF(ISNA(VLOOKUP($C38,'Deer Valley Nor-AM MO'!$A$17:$I$100,9,FALSE))=TRUE,"0",VLOOKUP($C38,'Deer Valley Nor-AM MO'!$A$17:$I$100,9,FALSE))</f>
        <v>0</v>
      </c>
      <c r="L38" s="22" t="str">
        <f>IF(ISNA(VLOOKUP($C38,'Deer Valley Nor-AM DM'!$A$17:$I$100,9,FALSE))=TRUE,"0",VLOOKUP($C38,'Deer Valley Nor-AM DM'!$A$17:$I$100,9,FALSE))</f>
        <v>0</v>
      </c>
      <c r="M38" s="22" t="str">
        <f>IF(ISNA(VLOOKUP($C38,'Calgary NorAm MO'!$A$17:$I$100,9,FALSE))=TRUE,"0",VLOOKUP($C38,'Calgary NorAm MO'!$A$17:$I$100,9,FALSE))</f>
        <v>0</v>
      </c>
      <c r="N38" s="22" t="str">
        <f>IF(ISNA(VLOOKUP($C38,'Calgary NorAm DM'!$A$17:$I$100,9,FALSE))=TRUE,"0",VLOOKUP($C38,'Calgary NorAm DM'!$A$17:$I$100,9,FALSE))</f>
        <v>0</v>
      </c>
      <c r="O38" s="22">
        <f>IF(ISNA(VLOOKUP($C38,'Calabogie TT Day 1'!$A$17:$I$97,9,FALSE))=TRUE,"0",VLOOKUP($C38,'Calabogie TT Day 1'!$A$17:$I$97,9,FALSE))</f>
        <v>34</v>
      </c>
      <c r="P38" s="22">
        <f>IF(ISNA(VLOOKUP($C38,'Calabogie TT Day 2'!$A$17:$I$95,9,FALSE))=TRUE,"0",VLOOKUP($C38,'Calabogie TT Day 2'!$A$17:$I$95,9,FALSE))</f>
        <v>22</v>
      </c>
      <c r="Q38" s="22" t="str">
        <f>IF(ISNA(VLOOKUP($C38,'VSC MO'!$A$17:$I$95,9,FALSE))=TRUE,"0",VLOOKUP($C38,'VSC MO'!$A$17:$I$95,9,FALSE))</f>
        <v>0</v>
      </c>
      <c r="R38" s="22" t="str">
        <f>IF(ISNA(VLOOKUP($C38,'VSC DM'!$A$17:$I$95,9,FALSE))=TRUE,"0",VLOOKUP($C38,'VSC DM'!$A$17:$I$95,9,FALSE))</f>
        <v>0</v>
      </c>
      <c r="S38" s="22">
        <f>IF(ISNA(VLOOKUP($C38,'Prov MO'!$A$17:$I$95,9,FALSE))=TRUE,"0",VLOOKUP($C38,'Prov MO'!$A$17:$I$95,9,FALSE))</f>
        <v>26</v>
      </c>
      <c r="T38" s="22" t="str">
        <f>IF(ISNA(VLOOKUP($C38,'Killington MO'!$A$17:$I$95,9,FALSE))=TRUE,"0",VLOOKUP($C38,'Killington MO'!$A$17:$I$95,9,FALSE))</f>
        <v>0</v>
      </c>
      <c r="U38" s="22" t="str">
        <f>IF(ISNA(VLOOKUP($C38,'Killington DM'!$A$17:$I$95,9,FALSE))=TRUE,"0",VLOOKUP($C38,'Killington DM'!$A$17:$I$95,9,FALSE))</f>
        <v>0</v>
      </c>
      <c r="V38" s="22" t="str">
        <f>IF(ISNA(VLOOKUP($C38,'Jrs MO'!$A$17:$I$95,9,FALSE))=TRUE,"0",VLOOKUP($C38,'Jrs MO'!$A$17:$I$95,9,FALSE))</f>
        <v>0</v>
      </c>
    </row>
    <row r="39" spans="1:22" ht="18.75" customHeight="1" x14ac:dyDescent="0.15">
      <c r="A39" s="131" t="s">
        <v>114</v>
      </c>
      <c r="B39" s="131" t="s">
        <v>110</v>
      </c>
      <c r="C39" s="133" t="s">
        <v>100</v>
      </c>
      <c r="D39" s="76">
        <f>IF(ISNA(VLOOKUP($C39,'RPA Caclulations'!$C$6:$K$38,3,FALSE))=TRUE,"0",VLOOKUP($C39,'RPA Caclulations'!$C$6:$K$38,3,FALSE))</f>
        <v>22</v>
      </c>
      <c r="E39" s="22" t="str">
        <f>IF(ISNA(VLOOKUP($C39,'Canadian Selections Day 1'!$A$17:$I$100,9,FALSE))=TRUE,"0",VLOOKUP($C39,'Canadian Selections Day 1'!$A$17:$I$100,9,FALSE))</f>
        <v>0</v>
      </c>
      <c r="F39" s="22" t="str">
        <f>IF(ISNA(VLOOKUP($C39,'Canadian Selections Day 2'!$A$17:$I$100,9,FALSE))=TRUE,"0",VLOOKUP($C39,'Canadian Selections Day 2'!$A$17:$I$100,9,FALSE))</f>
        <v>0</v>
      </c>
      <c r="G39" s="22" t="str">
        <f>IF(ISNA(VLOOKUP($C39,'Calabogie CC MO'!$A$17:$I$100,9,FALSE))=TRUE,"0",VLOOKUP($C39,'Calabogie CC MO'!$A$17:$I$100,9,FALSE))</f>
        <v>0</v>
      </c>
      <c r="H39" s="22" t="str">
        <f>IF(ISNA(VLOOKUP($C39,'Calabogie CC DM'!$A$17:$I$100,9,FALSE))=TRUE,"0",VLOOKUP($C39,'Calabogie CC DM'!$A$17:$I$100,9,FALSE))</f>
        <v>0</v>
      </c>
      <c r="I39" s="22">
        <f>IF(ISNA(VLOOKUP($C39,Cal_TT_Day_1!$A$17:$I$100,9,FALSE))=TRUE,"0",VLOOKUP($C39,Cal_TT_Day_1!$A$17:$I$100,9,FALSE))</f>
        <v>31</v>
      </c>
      <c r="J39" s="22">
        <f>IF(ISNA(VLOOKUP($C39,Cal_TT_Day_2!$A$17:$I$100,9,FALSE))=TRUE,"0",VLOOKUP($C39,Cal_TT_Day_2!$A$17:$I$100,9,FALSE))</f>
        <v>27</v>
      </c>
      <c r="K39" s="22" t="str">
        <f>IF(ISNA(VLOOKUP($C39,'Deer Valley Nor-AM MO'!$A$17:$I$100,9,FALSE))=TRUE,"0",VLOOKUP($C39,'Deer Valley Nor-AM MO'!$A$17:$I$100,9,FALSE))</f>
        <v>0</v>
      </c>
      <c r="L39" s="22" t="str">
        <f>IF(ISNA(VLOOKUP($C39,'Deer Valley Nor-AM DM'!$A$17:$I$100,9,FALSE))=TRUE,"0",VLOOKUP($C39,'Deer Valley Nor-AM DM'!$A$17:$I$100,9,FALSE))</f>
        <v>0</v>
      </c>
      <c r="M39" s="22" t="str">
        <f>IF(ISNA(VLOOKUP($C39,'Calgary NorAm MO'!$A$17:$I$100,9,FALSE))=TRUE,"0",VLOOKUP($C39,'Calgary NorAm MO'!$A$17:$I$100,9,FALSE))</f>
        <v>0</v>
      </c>
      <c r="N39" s="22" t="str">
        <f>IF(ISNA(VLOOKUP($C39,'Calgary NorAm DM'!$A$17:$I$100,9,FALSE))=TRUE,"0",VLOOKUP($C39,'Calgary NorAm DM'!$A$17:$I$100,9,FALSE))</f>
        <v>0</v>
      </c>
      <c r="O39" s="22">
        <f>IF(ISNA(VLOOKUP($C39,'Calabogie TT Day 1'!$A$17:$I$97,9,FALSE))=TRUE,"0",VLOOKUP($C39,'Calabogie TT Day 1'!$A$17:$I$97,9,FALSE))</f>
        <v>24</v>
      </c>
      <c r="P39" s="22">
        <f>IF(ISNA(VLOOKUP($C39,'Calabogie TT Day 2'!$A$17:$I$95,9,FALSE))=TRUE,"0",VLOOKUP($C39,'Calabogie TT Day 2'!$A$17:$I$95,9,FALSE))</f>
        <v>29</v>
      </c>
      <c r="Q39" s="22" t="str">
        <f>IF(ISNA(VLOOKUP($C39,'VSC MO'!$A$17:$I$95,9,FALSE))=TRUE,"0",VLOOKUP($C39,'VSC MO'!$A$17:$I$95,9,FALSE))</f>
        <v>0</v>
      </c>
      <c r="R39" s="22" t="str">
        <f>IF(ISNA(VLOOKUP($C39,'VSC DM'!$A$17:$I$95,9,FALSE))=TRUE,"0",VLOOKUP($C39,'VSC DM'!$A$17:$I$95,9,FALSE))</f>
        <v>0</v>
      </c>
      <c r="S39" s="22">
        <f>IF(ISNA(VLOOKUP($C39,'Prov MO'!$A$17:$I$95,9,FALSE))=TRUE,"0",VLOOKUP($C39,'Prov MO'!$A$17:$I$95,9,FALSE))</f>
        <v>27</v>
      </c>
      <c r="T39" s="22" t="str">
        <f>IF(ISNA(VLOOKUP($C39,'Killington MO'!$A$17:$I$95,9,FALSE))=TRUE,"0",VLOOKUP($C39,'Killington MO'!$A$17:$I$95,9,FALSE))</f>
        <v>0</v>
      </c>
      <c r="U39" s="22" t="str">
        <f>IF(ISNA(VLOOKUP($C39,'Killington DM'!$A$17:$I$95,9,FALSE))=TRUE,"0",VLOOKUP($C39,'Killington DM'!$A$17:$I$95,9,FALSE))</f>
        <v>0</v>
      </c>
      <c r="V39" s="22" t="str">
        <f>IF(ISNA(VLOOKUP($C39,'Jrs MO'!$A$17:$I$95,9,FALSE))=TRUE,"0",VLOOKUP($C39,'Jrs MO'!$A$17:$I$95,9,FALSE))</f>
        <v>0</v>
      </c>
    </row>
    <row r="40" spans="1:22" ht="18.75" customHeight="1" x14ac:dyDescent="0.15">
      <c r="A40" s="131" t="s">
        <v>65</v>
      </c>
      <c r="B40" s="131" t="s">
        <v>113</v>
      </c>
      <c r="C40" s="133" t="s">
        <v>95</v>
      </c>
      <c r="D40" s="76">
        <f>IF(ISNA(VLOOKUP($C40,'RPA Caclulations'!$C$6:$K$38,3,FALSE))=TRUE,"0",VLOOKUP($C40,'RPA Caclulations'!$C$6:$K$38,3,FALSE))</f>
        <v>23</v>
      </c>
      <c r="E40" s="22" t="str">
        <f>IF(ISNA(VLOOKUP($C40,'Canadian Selections Day 1'!$A$17:$I$100,9,FALSE))=TRUE,"0",VLOOKUP($C40,'Canadian Selections Day 1'!$A$17:$I$100,9,FALSE))</f>
        <v>0</v>
      </c>
      <c r="F40" s="22" t="str">
        <f>IF(ISNA(VLOOKUP($C40,'Canadian Selections Day 2'!$A$17:$I$100,9,FALSE))=TRUE,"0",VLOOKUP($C40,'Canadian Selections Day 2'!$A$17:$I$100,9,FALSE))</f>
        <v>0</v>
      </c>
      <c r="G40" s="22" t="str">
        <f>IF(ISNA(VLOOKUP($C40,'Calabogie CC MO'!$A$17:$I$100,9,FALSE))=TRUE,"0",VLOOKUP($C40,'Calabogie CC MO'!$A$17:$I$100,9,FALSE))</f>
        <v>0</v>
      </c>
      <c r="H40" s="22" t="str">
        <f>IF(ISNA(VLOOKUP($C40,'Calabogie CC DM'!$A$17:$I$100,9,FALSE))=TRUE,"0",VLOOKUP($C40,'Calabogie CC DM'!$A$17:$I$100,9,FALSE))</f>
        <v>0</v>
      </c>
      <c r="I40" s="22">
        <f>IF(ISNA(VLOOKUP($C40,Cal_TT_Day_1!$A$17:$I$100,9,FALSE))=TRUE,"0",VLOOKUP($C40,Cal_TT_Day_1!$A$17:$I$100,9,FALSE))</f>
        <v>26</v>
      </c>
      <c r="J40" s="22">
        <f>IF(ISNA(VLOOKUP($C40,Cal_TT_Day_2!$A$17:$I$100,9,FALSE))=TRUE,"0",VLOOKUP($C40,Cal_TT_Day_2!$A$17:$I$100,9,FALSE))</f>
        <v>24</v>
      </c>
      <c r="K40" s="22" t="str">
        <f>IF(ISNA(VLOOKUP($C40,'Deer Valley Nor-AM MO'!$A$17:$I$100,9,FALSE))=TRUE,"0",VLOOKUP($C40,'Deer Valley Nor-AM MO'!$A$17:$I$100,9,FALSE))</f>
        <v>0</v>
      </c>
      <c r="L40" s="22" t="str">
        <f>IF(ISNA(VLOOKUP($C40,'Deer Valley Nor-AM DM'!$A$17:$I$100,9,FALSE))=TRUE,"0",VLOOKUP($C40,'Deer Valley Nor-AM DM'!$A$17:$I$100,9,FALSE))</f>
        <v>0</v>
      </c>
      <c r="M40" s="22" t="str">
        <f>IF(ISNA(VLOOKUP($C40,'Calgary NorAm MO'!$A$17:$I$100,9,FALSE))=TRUE,"0",VLOOKUP($C40,'Calgary NorAm MO'!$A$17:$I$100,9,FALSE))</f>
        <v>0</v>
      </c>
      <c r="N40" s="22" t="str">
        <f>IF(ISNA(VLOOKUP($C40,'Calgary NorAm DM'!$A$17:$I$100,9,FALSE))=TRUE,"0",VLOOKUP($C40,'Calgary NorAm DM'!$A$17:$I$100,9,FALSE))</f>
        <v>0</v>
      </c>
      <c r="O40" s="22">
        <f>IF(ISNA(VLOOKUP($C40,'Calabogie TT Day 1'!$A$17:$I$97,9,FALSE))=TRUE,"0",VLOOKUP($C40,'Calabogie TT Day 1'!$A$17:$I$97,9,FALSE))</f>
        <v>26</v>
      </c>
      <c r="P40" s="22">
        <f>IF(ISNA(VLOOKUP($C40,'Calabogie TT Day 2'!$A$17:$I$95,9,FALSE))=TRUE,"0",VLOOKUP($C40,'Calabogie TT Day 2'!$A$17:$I$95,9,FALSE))</f>
        <v>28</v>
      </c>
      <c r="Q40" s="22" t="str">
        <f>IF(ISNA(VLOOKUP($C40,'VSC MO'!$A$17:$I$95,9,FALSE))=TRUE,"0",VLOOKUP($C40,'VSC MO'!$A$17:$I$95,9,FALSE))</f>
        <v>0</v>
      </c>
      <c r="R40" s="22" t="str">
        <f>IF(ISNA(VLOOKUP($C40,'VSC DM'!$A$17:$I$95,9,FALSE))=TRUE,"0",VLOOKUP($C40,'VSC DM'!$A$17:$I$95,9,FALSE))</f>
        <v>0</v>
      </c>
      <c r="S40" s="22">
        <f>IF(ISNA(VLOOKUP($C40,'Prov MO'!$A$17:$I$95,9,FALSE))=TRUE,"0",VLOOKUP($C40,'Prov MO'!$A$17:$I$95,9,FALSE))</f>
        <v>28</v>
      </c>
      <c r="T40" s="22" t="str">
        <f>IF(ISNA(VLOOKUP($C40,'Killington MO'!$A$17:$I$95,9,FALSE))=TRUE,"0",VLOOKUP($C40,'Killington MO'!$A$17:$I$95,9,FALSE))</f>
        <v>0</v>
      </c>
      <c r="U40" s="22" t="str">
        <f>IF(ISNA(VLOOKUP($C40,'Killington DM'!$A$17:$I$95,9,FALSE))=TRUE,"0",VLOOKUP($C40,'Killington DM'!$A$17:$I$95,9,FALSE))</f>
        <v>0</v>
      </c>
      <c r="V40" s="22" t="str">
        <f>IF(ISNA(VLOOKUP($C40,'Jrs MO'!$A$17:$I$95,9,FALSE))=TRUE,"0",VLOOKUP($C40,'Jrs MO'!$A$17:$I$95,9,FALSE))</f>
        <v>0</v>
      </c>
    </row>
    <row r="41" spans="1:22" ht="18.75" customHeight="1" x14ac:dyDescent="0.15">
      <c r="A41" s="131" t="s">
        <v>66</v>
      </c>
      <c r="B41" s="131" t="s">
        <v>110</v>
      </c>
      <c r="C41" s="133" t="s">
        <v>108</v>
      </c>
      <c r="D41" s="76" t="str">
        <f>IF(ISNA(VLOOKUP($C41,'RPA Caclulations'!$C$6:$K$38,3,FALSE))=TRUE,"0",VLOOKUP($C41,'RPA Caclulations'!$C$6:$K$38,3,FALSE))</f>
        <v>0</v>
      </c>
      <c r="E41" s="22" t="str">
        <f>IF(ISNA(VLOOKUP($C41,'Canadian Selections Day 1'!$A$17:$I$100,9,FALSE))=TRUE,"0",VLOOKUP($C41,'Canadian Selections Day 1'!$A$17:$I$100,9,FALSE))</f>
        <v>0</v>
      </c>
      <c r="F41" s="22" t="str">
        <f>IF(ISNA(VLOOKUP($C41,'Canadian Selections Day 2'!$A$17:$I$100,9,FALSE))=TRUE,"0",VLOOKUP($C41,'Canadian Selections Day 2'!$A$17:$I$100,9,FALSE))</f>
        <v>0</v>
      </c>
      <c r="G41" s="22" t="str">
        <f>IF(ISNA(VLOOKUP($C41,'Calabogie CC MO'!$A$17:$I$100,9,FALSE))=TRUE,"0",VLOOKUP($C41,'Calabogie CC MO'!$A$17:$I$100,9,FALSE))</f>
        <v>0</v>
      </c>
      <c r="H41" s="22" t="str">
        <f>IF(ISNA(VLOOKUP($C41,'Calabogie CC DM'!$A$17:$I$100,9,FALSE))=TRUE,"0",VLOOKUP($C41,'Calabogie CC DM'!$A$17:$I$100,9,FALSE))</f>
        <v>0</v>
      </c>
      <c r="I41" s="22">
        <f>IF(ISNA(VLOOKUP($C41,Cal_TT_Day_1!$A$17:$I$100,9,FALSE))=TRUE,"0",VLOOKUP($C41,Cal_TT_Day_1!$A$17:$I$100,9,FALSE))</f>
        <v>39</v>
      </c>
      <c r="J41" s="22">
        <f>IF(ISNA(VLOOKUP($C41,Cal_TT_Day_2!$A$17:$I$100,9,FALSE))=TRUE,"0",VLOOKUP($C41,Cal_TT_Day_2!$A$17:$I$100,9,FALSE))</f>
        <v>25</v>
      </c>
      <c r="K41" s="22" t="str">
        <f>IF(ISNA(VLOOKUP($C41,'Deer Valley Nor-AM MO'!$A$17:$I$100,9,FALSE))=TRUE,"0",VLOOKUP($C41,'Deer Valley Nor-AM MO'!$A$17:$I$100,9,FALSE))</f>
        <v>0</v>
      </c>
      <c r="L41" s="22" t="str">
        <f>IF(ISNA(VLOOKUP($C41,'Deer Valley Nor-AM DM'!$A$17:$I$100,9,FALSE))=TRUE,"0",VLOOKUP($C41,'Deer Valley Nor-AM DM'!$A$17:$I$100,9,FALSE))</f>
        <v>0</v>
      </c>
      <c r="M41" s="22" t="str">
        <f>IF(ISNA(VLOOKUP($C41,'Calgary NorAm MO'!$A$17:$I$100,9,FALSE))=TRUE,"0",VLOOKUP($C41,'Calgary NorAm MO'!$A$17:$I$100,9,FALSE))</f>
        <v>0</v>
      </c>
      <c r="N41" s="22" t="str">
        <f>IF(ISNA(VLOOKUP($C41,'Calgary NorAm DM'!$A$17:$I$100,9,FALSE))=TRUE,"0",VLOOKUP($C41,'Calgary NorAm DM'!$A$17:$I$100,9,FALSE))</f>
        <v>0</v>
      </c>
      <c r="O41" s="22">
        <f>IF(ISNA(VLOOKUP($C41,'Calabogie TT Day 1'!$A$17:$I$97,9,FALSE))=TRUE,"0",VLOOKUP($C41,'Calabogie TT Day 1'!$A$17:$I$97,9,FALSE))</f>
        <v>23</v>
      </c>
      <c r="P41" s="22">
        <f>IF(ISNA(VLOOKUP($C41,'Calabogie TT Day 2'!$A$17:$I$95,9,FALSE))=TRUE,"0",VLOOKUP($C41,'Calabogie TT Day 2'!$A$17:$I$95,9,FALSE))</f>
        <v>23</v>
      </c>
      <c r="Q41" s="22" t="str">
        <f>IF(ISNA(VLOOKUP($C41,'VSC MO'!$A$17:$I$95,9,FALSE))=TRUE,"0",VLOOKUP($C41,'VSC MO'!$A$17:$I$95,9,FALSE))</f>
        <v>0</v>
      </c>
      <c r="R41" s="22" t="str">
        <f>IF(ISNA(VLOOKUP($C41,'VSC DM'!$A$17:$I$95,9,FALSE))=TRUE,"0",VLOOKUP($C41,'VSC DM'!$A$17:$I$95,9,FALSE))</f>
        <v>0</v>
      </c>
      <c r="S41" s="22" t="str">
        <f>IF(ISNA(VLOOKUP($C41,'Prov MO'!$A$17:$I$95,9,FALSE))=TRUE,"0",VLOOKUP($C41,'Prov MO'!$A$17:$I$95,9,FALSE))</f>
        <v>0</v>
      </c>
      <c r="T41" s="22" t="str">
        <f>IF(ISNA(VLOOKUP($C41,'Killington MO'!$A$17:$I$95,9,FALSE))=TRUE,"0",VLOOKUP($C41,'Killington MO'!$A$17:$I$95,9,FALSE))</f>
        <v>0</v>
      </c>
      <c r="U41" s="22" t="str">
        <f>IF(ISNA(VLOOKUP($C41,'Killington DM'!$A$17:$I$95,9,FALSE))=TRUE,"0",VLOOKUP($C41,'Killington DM'!$A$17:$I$95,9,FALSE))</f>
        <v>0</v>
      </c>
      <c r="V41" s="22" t="str">
        <f>IF(ISNA(VLOOKUP($C41,'Jrs MO'!$A$17:$I$95,9,FALSE))=TRUE,"0",VLOOKUP($C41,'Jrs MO'!$A$17:$I$95,9,FALSE))</f>
        <v>0</v>
      </c>
    </row>
    <row r="42" spans="1:22" ht="18.75" customHeight="1" x14ac:dyDescent="0.15">
      <c r="A42" s="131" t="s">
        <v>67</v>
      </c>
      <c r="B42" s="131" t="s">
        <v>110</v>
      </c>
      <c r="C42" s="133" t="s">
        <v>87</v>
      </c>
      <c r="D42" s="76" t="str">
        <f>IF(ISNA(VLOOKUP($C42,'RPA Caclulations'!$C$6:$K$38,3,FALSE))=TRUE,"0",VLOOKUP($C42,'RPA Caclulations'!$C$6:$K$38,3,FALSE))</f>
        <v>0</v>
      </c>
      <c r="E42" s="22" t="str">
        <f>IF(ISNA(VLOOKUP($C42,'Canadian Selections Day 1'!$A$17:$I$100,9,FALSE))=TRUE,"0",VLOOKUP($C42,'Canadian Selections Day 1'!$A$17:$I$100,9,FALSE))</f>
        <v>0</v>
      </c>
      <c r="F42" s="22" t="str">
        <f>IF(ISNA(VLOOKUP($C42,'Canadian Selections Day 2'!$A$17:$I$100,9,FALSE))=TRUE,"0",VLOOKUP($C42,'Canadian Selections Day 2'!$A$17:$I$100,9,FALSE))</f>
        <v>0</v>
      </c>
      <c r="G42" s="22" t="str">
        <f>IF(ISNA(VLOOKUP($C42,'Calabogie CC MO'!$A$17:$I$100,9,FALSE))=TRUE,"0",VLOOKUP($C42,'Calabogie CC MO'!$A$17:$I$100,9,FALSE))</f>
        <v>0</v>
      </c>
      <c r="H42" s="22" t="str">
        <f>IF(ISNA(VLOOKUP($C42,'Calabogie CC DM'!$A$17:$I$100,9,FALSE))=TRUE,"0",VLOOKUP($C42,'Calabogie CC DM'!$A$17:$I$100,9,FALSE))</f>
        <v>0</v>
      </c>
      <c r="I42" s="22">
        <f>IF(ISNA(VLOOKUP($C42,Cal_TT_Day_1!$A$17:$I$100,9,FALSE))=TRUE,"0",VLOOKUP($C42,Cal_TT_Day_1!$A$17:$I$100,9,FALSE))</f>
        <v>18</v>
      </c>
      <c r="J42" s="22">
        <f>IF(ISNA(VLOOKUP($C42,Cal_TT_Day_2!$A$17:$I$100,9,FALSE))=TRUE,"0",VLOOKUP($C42,Cal_TT_Day_2!$A$17:$I$100,9,FALSE))</f>
        <v>15</v>
      </c>
      <c r="K42" s="22" t="str">
        <f>IF(ISNA(VLOOKUP($C42,'Deer Valley Nor-AM MO'!$A$17:$I$100,9,FALSE))=TRUE,"0",VLOOKUP($C42,'Deer Valley Nor-AM MO'!$A$17:$I$100,9,FALSE))</f>
        <v>0</v>
      </c>
      <c r="L42" s="22" t="str">
        <f>IF(ISNA(VLOOKUP($C42,'Deer Valley Nor-AM DM'!$A$17:$I$100,9,FALSE))=TRUE,"0",VLOOKUP($C42,'Deer Valley Nor-AM DM'!$A$17:$I$100,9,FALSE))</f>
        <v>0</v>
      </c>
      <c r="M42" s="22" t="str">
        <f>IF(ISNA(VLOOKUP($C42,'Calgary NorAm MO'!$A$17:$I$100,9,FALSE))=TRUE,"0",VLOOKUP($C42,'Calgary NorAm MO'!$A$17:$I$100,9,FALSE))</f>
        <v>0</v>
      </c>
      <c r="N42" s="22" t="str">
        <f>IF(ISNA(VLOOKUP($C42,'Calgary NorAm DM'!$A$17:$I$100,9,FALSE))=TRUE,"0",VLOOKUP($C42,'Calgary NorAm DM'!$A$17:$I$100,9,FALSE))</f>
        <v>0</v>
      </c>
      <c r="O42" s="22" t="str">
        <f>IF(ISNA(VLOOKUP($C42,'Calabogie TT Day 1'!$A$17:$I$97,9,FALSE))=TRUE,"0",VLOOKUP($C42,'Calabogie TT Day 1'!$A$17:$I$97,9,FALSE))</f>
        <v>0</v>
      </c>
      <c r="P42" s="22" t="str">
        <f>IF(ISNA(VLOOKUP($C42,'Calabogie TT Day 2'!$A$17:$I$95,9,FALSE))=TRUE,"0",VLOOKUP($C42,'Calabogie TT Day 2'!$A$17:$I$95,9,FALSE))</f>
        <v>0</v>
      </c>
      <c r="Q42" s="22" t="str">
        <f>IF(ISNA(VLOOKUP($C42,'VSC MO'!$A$17:$I$95,9,FALSE))=TRUE,"0",VLOOKUP($C42,'VSC MO'!$A$17:$I$95,9,FALSE))</f>
        <v>0</v>
      </c>
      <c r="R42" s="22" t="str">
        <f>IF(ISNA(VLOOKUP($C42,'VSC DM'!$A$17:$I$95,9,FALSE))=TRUE,"0",VLOOKUP($C42,'VSC DM'!$A$17:$I$95,9,FALSE))</f>
        <v>0</v>
      </c>
      <c r="S42" s="22" t="str">
        <f>IF(ISNA(VLOOKUP($C42,'Prov MO'!$A$17:$I$95,9,FALSE))=TRUE,"0",VLOOKUP($C42,'Prov MO'!$A$17:$I$95,9,FALSE))</f>
        <v>0</v>
      </c>
      <c r="T42" s="22" t="str">
        <f>IF(ISNA(VLOOKUP($C42,'Killington MO'!$A$17:$I$95,9,FALSE))=TRUE,"0",VLOOKUP($C42,'Killington MO'!$A$17:$I$95,9,FALSE))</f>
        <v>0</v>
      </c>
      <c r="U42" s="22" t="str">
        <f>IF(ISNA(VLOOKUP($C42,'Killington DM'!$A$17:$I$95,9,FALSE))=TRUE,"0",VLOOKUP($C42,'Killington DM'!$A$17:$I$95,9,FALSE))</f>
        <v>0</v>
      </c>
      <c r="V42" s="22" t="str">
        <f>IF(ISNA(VLOOKUP($C42,'Jrs MO'!$A$17:$I$95,9,FALSE))=TRUE,"0",VLOOKUP($C42,'Jrs MO'!$A$17:$I$95,9,FALSE))</f>
        <v>0</v>
      </c>
    </row>
    <row r="43" spans="1:22" ht="18.75" customHeight="1" x14ac:dyDescent="0.15">
      <c r="A43" s="131" t="s">
        <v>114</v>
      </c>
      <c r="B43" s="131" t="s">
        <v>115</v>
      </c>
      <c r="C43" s="133" t="s">
        <v>104</v>
      </c>
      <c r="D43" s="76">
        <f>IF(ISNA(VLOOKUP($C43,'RPA Caclulations'!$C$6:$K$38,3,FALSE))=TRUE,"0",VLOOKUP($C43,'RPA Caclulations'!$C$6:$K$38,3,FALSE))</f>
        <v>24</v>
      </c>
      <c r="E43" s="22" t="str">
        <f>IF(ISNA(VLOOKUP($C43,'Canadian Selections Day 1'!$A$17:$I$100,9,FALSE))=TRUE,"0",VLOOKUP($C43,'Canadian Selections Day 1'!$A$17:$I$100,9,FALSE))</f>
        <v>0</v>
      </c>
      <c r="F43" s="22" t="str">
        <f>IF(ISNA(VLOOKUP($C43,'Canadian Selections Day 2'!$A$17:$I$100,9,FALSE))=TRUE,"0",VLOOKUP($C43,'Canadian Selections Day 2'!$A$17:$I$100,9,FALSE))</f>
        <v>0</v>
      </c>
      <c r="G43" s="22" t="str">
        <f>IF(ISNA(VLOOKUP($C43,'Calabogie CC MO'!$A$17:$I$100,9,FALSE))=TRUE,"0",VLOOKUP($C43,'Calabogie CC MO'!$A$17:$I$100,9,FALSE))</f>
        <v>0</v>
      </c>
      <c r="H43" s="22" t="str">
        <f>IF(ISNA(VLOOKUP($C43,'Calabogie CC DM'!$A$17:$I$100,9,FALSE))=TRUE,"0",VLOOKUP($C43,'Calabogie CC DM'!$A$17:$I$100,9,FALSE))</f>
        <v>0</v>
      </c>
      <c r="I43" s="22">
        <f>IF(ISNA(VLOOKUP($C43,Cal_TT_Day_1!$A$17:$I$100,9,FALSE))=TRUE,"0",VLOOKUP($C43,Cal_TT_Day_1!$A$17:$I$100,9,FALSE))</f>
        <v>35</v>
      </c>
      <c r="J43" s="22">
        <f>IF(ISNA(VLOOKUP($C43,Cal_TT_Day_2!$A$17:$I$100,9,FALSE))=TRUE,"0",VLOOKUP($C43,Cal_TT_Day_2!$A$17:$I$100,9,FALSE))</f>
        <v>30</v>
      </c>
      <c r="K43" s="22" t="str">
        <f>IF(ISNA(VLOOKUP($C43,'Deer Valley Nor-AM MO'!$A$17:$I$100,9,FALSE))=TRUE,"0",VLOOKUP($C43,'Deer Valley Nor-AM MO'!$A$17:$I$100,9,FALSE))</f>
        <v>0</v>
      </c>
      <c r="L43" s="22" t="str">
        <f>IF(ISNA(VLOOKUP($C43,'Deer Valley Nor-AM DM'!$A$17:$I$100,9,FALSE))=TRUE,"0",VLOOKUP($C43,'Deer Valley Nor-AM DM'!$A$17:$I$100,9,FALSE))</f>
        <v>0</v>
      </c>
      <c r="M43" s="22" t="str">
        <f>IF(ISNA(VLOOKUP($C43,'Calgary NorAm MO'!$A$17:$I$100,9,FALSE))=TRUE,"0",VLOOKUP($C43,'Calgary NorAm MO'!$A$17:$I$100,9,FALSE))</f>
        <v>0</v>
      </c>
      <c r="N43" s="22" t="str">
        <f>IF(ISNA(VLOOKUP($C43,'Calgary NorAm DM'!$A$17:$I$100,9,FALSE))=TRUE,"0",VLOOKUP($C43,'Calgary NorAm DM'!$A$17:$I$100,9,FALSE))</f>
        <v>0</v>
      </c>
      <c r="O43" s="22">
        <f>IF(ISNA(VLOOKUP($C43,'Calabogie TT Day 1'!$A$17:$I$97,9,FALSE))=TRUE,"0",VLOOKUP($C43,'Calabogie TT Day 1'!$A$17:$I$97,9,FALSE))</f>
        <v>36</v>
      </c>
      <c r="P43" s="22">
        <f>IF(ISNA(VLOOKUP($C43,'Calabogie TT Day 2'!$A$17:$I$95,9,FALSE))=TRUE,"0",VLOOKUP($C43,'Calabogie TT Day 2'!$A$17:$I$95,9,FALSE))</f>
        <v>35</v>
      </c>
      <c r="Q43" s="22" t="str">
        <f>IF(ISNA(VLOOKUP($C43,'VSC MO'!$A$17:$I$95,9,FALSE))=TRUE,"0",VLOOKUP($C43,'VSC MO'!$A$17:$I$95,9,FALSE))</f>
        <v>0</v>
      </c>
      <c r="R43" s="22" t="str">
        <f>IF(ISNA(VLOOKUP($C43,'VSC DM'!$A$17:$I$95,9,FALSE))=TRUE,"0",VLOOKUP($C43,'VSC DM'!$A$17:$I$95,9,FALSE))</f>
        <v>0</v>
      </c>
      <c r="S43" s="22">
        <f>IF(ISNA(VLOOKUP($C43,'Prov MO'!$A$17:$I$95,9,FALSE))=TRUE,"0",VLOOKUP($C43,'Prov MO'!$A$17:$I$95,9,FALSE))</f>
        <v>29</v>
      </c>
      <c r="T43" s="22" t="str">
        <f>IF(ISNA(VLOOKUP($C43,'Killington MO'!$A$17:$I$95,9,FALSE))=TRUE,"0",VLOOKUP($C43,'Killington MO'!$A$17:$I$95,9,FALSE))</f>
        <v>0</v>
      </c>
      <c r="U43" s="22" t="str">
        <f>IF(ISNA(VLOOKUP($C43,'Killington DM'!$A$17:$I$95,9,FALSE))=TRUE,"0",VLOOKUP($C43,'Killington DM'!$A$17:$I$95,9,FALSE))</f>
        <v>0</v>
      </c>
      <c r="V43" s="22" t="str">
        <f>IF(ISNA(VLOOKUP($C43,'Jrs MO'!$A$17:$I$95,9,FALSE))=TRUE,"0",VLOOKUP($C43,'Jrs MO'!$A$17:$I$95,9,FALSE))</f>
        <v>0</v>
      </c>
    </row>
    <row r="44" spans="1:22" ht="18.75" customHeight="1" x14ac:dyDescent="0.15">
      <c r="A44" s="131" t="s">
        <v>66</v>
      </c>
      <c r="B44" s="131" t="s">
        <v>110</v>
      </c>
      <c r="C44" s="133" t="s">
        <v>107</v>
      </c>
      <c r="D44" s="76" t="str">
        <f>IF(ISNA(VLOOKUP($C44,'RPA Caclulations'!$C$6:$K$38,3,FALSE))=TRUE,"0",VLOOKUP($C44,'RPA Caclulations'!$C$6:$K$38,3,FALSE))</f>
        <v>0</v>
      </c>
      <c r="E44" s="22" t="str">
        <f>IF(ISNA(VLOOKUP($C44,'Canadian Selections Day 1'!$A$17:$I$100,9,FALSE))=TRUE,"0",VLOOKUP($C44,'Canadian Selections Day 1'!$A$17:$I$100,9,FALSE))</f>
        <v>0</v>
      </c>
      <c r="F44" s="22" t="str">
        <f>IF(ISNA(VLOOKUP($C44,'Canadian Selections Day 2'!$A$17:$I$100,9,FALSE))=TRUE,"0",VLOOKUP($C44,'Canadian Selections Day 2'!$A$17:$I$100,9,FALSE))</f>
        <v>0</v>
      </c>
      <c r="G44" s="22" t="str">
        <f>IF(ISNA(VLOOKUP($C44,'Calabogie CC MO'!$A$17:$I$100,9,FALSE))=TRUE,"0",VLOOKUP($C44,'Calabogie CC MO'!$A$17:$I$100,9,FALSE))</f>
        <v>0</v>
      </c>
      <c r="H44" s="22" t="str">
        <f>IF(ISNA(VLOOKUP($C44,'Calabogie CC DM'!$A$17:$I$100,9,FALSE))=TRUE,"0",VLOOKUP($C44,'Calabogie CC DM'!$A$17:$I$100,9,FALSE))</f>
        <v>0</v>
      </c>
      <c r="I44" s="22">
        <f>IF(ISNA(VLOOKUP($C44,Cal_TT_Day_1!$A$17:$I$100,9,FALSE))=TRUE,"0",VLOOKUP($C44,Cal_TT_Day_1!$A$17:$I$100,9,FALSE))</f>
        <v>38</v>
      </c>
      <c r="J44" s="22">
        <f>IF(ISNA(VLOOKUP($C44,Cal_TT_Day_2!$A$17:$I$100,9,FALSE))=TRUE,"0",VLOOKUP($C44,Cal_TT_Day_2!$A$17:$I$100,9,FALSE))</f>
        <v>33</v>
      </c>
      <c r="K44" s="22" t="str">
        <f>IF(ISNA(VLOOKUP($C44,'Deer Valley Nor-AM MO'!$A$17:$I$100,9,FALSE))=TRUE,"0",VLOOKUP($C44,'Deer Valley Nor-AM MO'!$A$17:$I$100,9,FALSE))</f>
        <v>0</v>
      </c>
      <c r="L44" s="22" t="str">
        <f>IF(ISNA(VLOOKUP($C44,'Deer Valley Nor-AM DM'!$A$17:$I$100,9,FALSE))=TRUE,"0",VLOOKUP($C44,'Deer Valley Nor-AM DM'!$A$17:$I$100,9,FALSE))</f>
        <v>0</v>
      </c>
      <c r="M44" s="22" t="str">
        <f>IF(ISNA(VLOOKUP($C44,'Calgary NorAm MO'!$A$17:$I$100,9,FALSE))=TRUE,"0",VLOOKUP($C44,'Calgary NorAm MO'!$A$17:$I$100,9,FALSE))</f>
        <v>0</v>
      </c>
      <c r="N44" s="22" t="str">
        <f>IF(ISNA(VLOOKUP($C44,'Calgary NorAm DM'!$A$17:$I$100,9,FALSE))=TRUE,"0",VLOOKUP($C44,'Calgary NorAm DM'!$A$17:$I$100,9,FALSE))</f>
        <v>0</v>
      </c>
      <c r="O44" s="22">
        <f>IF(ISNA(VLOOKUP($C44,'Calabogie TT Day 1'!$A$17:$I$97,9,FALSE))=TRUE,"0",VLOOKUP($C44,'Calabogie TT Day 1'!$A$17:$I$97,9,FALSE))</f>
        <v>32</v>
      </c>
      <c r="P44" s="22">
        <f>IF(ISNA(VLOOKUP($C44,'Calabogie TT Day 2'!$A$17:$I$95,9,FALSE))=TRUE,"0",VLOOKUP($C44,'Calabogie TT Day 2'!$A$17:$I$95,9,FALSE))</f>
        <v>24</v>
      </c>
      <c r="Q44" s="22" t="str">
        <f>IF(ISNA(VLOOKUP($C44,'VSC MO'!$A$17:$I$95,9,FALSE))=TRUE,"0",VLOOKUP($C44,'VSC MO'!$A$17:$I$95,9,FALSE))</f>
        <v>0</v>
      </c>
      <c r="R44" s="22" t="str">
        <f>IF(ISNA(VLOOKUP($C44,'VSC DM'!$A$17:$I$95,9,FALSE))=TRUE,"0",VLOOKUP($C44,'VSC DM'!$A$17:$I$95,9,FALSE))</f>
        <v>0</v>
      </c>
      <c r="S44" s="22" t="str">
        <f>IF(ISNA(VLOOKUP($C44,'Prov MO'!$A$17:$I$95,9,FALSE))=TRUE,"0",VLOOKUP($C44,'Prov MO'!$A$17:$I$95,9,FALSE))</f>
        <v>0</v>
      </c>
      <c r="T44" s="22" t="str">
        <f>IF(ISNA(VLOOKUP($C44,'Killington MO'!$A$17:$I$95,9,FALSE))=TRUE,"0",VLOOKUP($C44,'Killington MO'!$A$17:$I$95,9,FALSE))</f>
        <v>0</v>
      </c>
      <c r="U44" s="22" t="str">
        <f>IF(ISNA(VLOOKUP($C44,'Killington DM'!$A$17:$I$95,9,FALSE))=TRUE,"0",VLOOKUP($C44,'Killington DM'!$A$17:$I$95,9,FALSE))</f>
        <v>0</v>
      </c>
      <c r="V44" s="22" t="str">
        <f>IF(ISNA(VLOOKUP($C44,'Jrs MO'!$A$17:$I$95,9,FALSE))=TRUE,"0",VLOOKUP($C44,'Jrs MO'!$A$17:$I$95,9,FALSE))</f>
        <v>0</v>
      </c>
    </row>
    <row r="45" spans="1:22" ht="18.75" customHeight="1" x14ac:dyDescent="0.15">
      <c r="A45" s="131" t="s">
        <v>114</v>
      </c>
      <c r="B45" s="131" t="s">
        <v>144</v>
      </c>
      <c r="C45" s="133" t="s">
        <v>136</v>
      </c>
      <c r="D45" s="76">
        <f>IF(ISNA(VLOOKUP($C45,'RPA Caclulations'!$C$6:$K$38,3,FALSE))=TRUE,"0",VLOOKUP($C45,'RPA Caclulations'!$C$6:$K$38,3,FALSE))</f>
        <v>26</v>
      </c>
      <c r="E45" s="22" t="str">
        <f>IF(ISNA(VLOOKUP($C45,'Canadian Selections Day 1'!$A$17:$I$100,9,FALSE))=TRUE,"0",VLOOKUP($C45,'Canadian Selections Day 1'!$A$17:$I$100,9,FALSE))</f>
        <v>0</v>
      </c>
      <c r="F45" s="22" t="str">
        <f>IF(ISNA(VLOOKUP($C45,'Canadian Selections Day 2'!$A$17:$I$100,9,FALSE))=TRUE,"0",VLOOKUP($C45,'Canadian Selections Day 2'!$A$17:$I$100,9,FALSE))</f>
        <v>0</v>
      </c>
      <c r="G45" s="22" t="str">
        <f>IF(ISNA(VLOOKUP($C45,'Calabogie CC MO'!$A$17:$I$100,9,FALSE))=TRUE,"0",VLOOKUP($C45,'Calabogie CC MO'!$A$17:$I$100,9,FALSE))</f>
        <v>0</v>
      </c>
      <c r="H45" s="22" t="str">
        <f>IF(ISNA(VLOOKUP($C45,'Calabogie CC DM'!$A$17:$I$100,9,FALSE))=TRUE,"0",VLOOKUP($C45,'Calabogie CC DM'!$A$17:$I$100,9,FALSE))</f>
        <v>0</v>
      </c>
      <c r="I45" s="22" t="str">
        <f>IF(ISNA(VLOOKUP($C45,Cal_TT_Day_1!$A$17:$I$100,9,FALSE))=TRUE,"0",VLOOKUP($C45,Cal_TT_Day_1!$A$17:$I$100,9,FALSE))</f>
        <v>0</v>
      </c>
      <c r="J45" s="22" t="str">
        <f>IF(ISNA(VLOOKUP($C45,Cal_TT_Day_2!$A$17:$I$100,9,FALSE))=TRUE,"0",VLOOKUP($C45,Cal_TT_Day_2!$A$17:$I$100,9,FALSE))</f>
        <v>0</v>
      </c>
      <c r="K45" s="22" t="str">
        <f>IF(ISNA(VLOOKUP($C45,'Deer Valley Nor-AM MO'!$A$17:$I$100,9,FALSE))=TRUE,"0",VLOOKUP($C45,'Deer Valley Nor-AM MO'!$A$17:$I$100,9,FALSE))</f>
        <v>0</v>
      </c>
      <c r="L45" s="22" t="str">
        <f>IF(ISNA(VLOOKUP($C45,'Deer Valley Nor-AM DM'!$A$17:$I$100,9,FALSE))=TRUE,"0",VLOOKUP($C45,'Deer Valley Nor-AM DM'!$A$17:$I$100,9,FALSE))</f>
        <v>0</v>
      </c>
      <c r="M45" s="22" t="str">
        <f>IF(ISNA(VLOOKUP($C45,'Calgary NorAm MO'!$A$17:$I$100,9,FALSE))=TRUE,"0",VLOOKUP($C45,'Calgary NorAm MO'!$A$17:$I$100,9,FALSE))</f>
        <v>0</v>
      </c>
      <c r="N45" s="22" t="str">
        <f>IF(ISNA(VLOOKUP($C45,'Calgary NorAm DM'!$A$17:$I$100,9,FALSE))=TRUE,"0",VLOOKUP($C45,'Calgary NorAm DM'!$A$17:$I$100,9,FALSE))</f>
        <v>0</v>
      </c>
      <c r="O45" s="22">
        <f>IF(ISNA(VLOOKUP($C45,'Calabogie TT Day 1'!$A$17:$I$97,9,FALSE))=TRUE,"0",VLOOKUP($C45,'Calabogie TT Day 1'!$A$17:$I$97,9,FALSE))</f>
        <v>25</v>
      </c>
      <c r="P45" s="22">
        <f>IF(ISNA(VLOOKUP($C45,'Calabogie TT Day 2'!$A$17:$I$95,9,FALSE))=TRUE,"0",VLOOKUP($C45,'Calabogie TT Day 2'!$A$17:$I$95,9,FALSE))</f>
        <v>27</v>
      </c>
      <c r="Q45" s="22" t="str">
        <f>IF(ISNA(VLOOKUP($C45,'VSC MO'!$A$17:$I$95,9,FALSE))=TRUE,"0",VLOOKUP($C45,'VSC MO'!$A$17:$I$95,9,FALSE))</f>
        <v>0</v>
      </c>
      <c r="R45" s="22" t="str">
        <f>IF(ISNA(VLOOKUP($C45,'VSC DM'!$A$17:$I$95,9,FALSE))=TRUE,"0",VLOOKUP($C45,'VSC DM'!$A$17:$I$95,9,FALSE))</f>
        <v>0</v>
      </c>
      <c r="S45" s="22" t="str">
        <f>IF(ISNA(VLOOKUP($C45,'Prov MO'!$A$17:$I$95,9,FALSE))=TRUE,"0",VLOOKUP($C45,'Prov MO'!$A$17:$I$95,9,FALSE))</f>
        <v>0</v>
      </c>
      <c r="T45" s="22" t="str">
        <f>IF(ISNA(VLOOKUP($C45,'Killington MO'!$A$17:$I$95,9,FALSE))=TRUE,"0",VLOOKUP($C45,'Killington MO'!$A$17:$I$95,9,FALSE))</f>
        <v>0</v>
      </c>
      <c r="U45" s="22" t="str">
        <f>IF(ISNA(VLOOKUP($C45,'Killington DM'!$A$17:$I$95,9,FALSE))=TRUE,"0",VLOOKUP($C45,'Killington DM'!$A$17:$I$95,9,FALSE))</f>
        <v>0</v>
      </c>
      <c r="V45" s="22" t="str">
        <f>IF(ISNA(VLOOKUP($C45,'Jrs MO'!$A$17:$I$95,9,FALSE))=TRUE,"0",VLOOKUP($C45,'Jrs MO'!$A$17:$I$95,9,FALSE))</f>
        <v>0</v>
      </c>
    </row>
    <row r="46" spans="1:22" ht="18.75" customHeight="1" x14ac:dyDescent="0.15">
      <c r="A46" s="131" t="s">
        <v>114</v>
      </c>
      <c r="B46" s="131" t="s">
        <v>113</v>
      </c>
      <c r="C46" s="133" t="s">
        <v>103</v>
      </c>
      <c r="D46" s="76" t="str">
        <f>IF(ISNA(VLOOKUP($C46,'RPA Caclulations'!$C$6:$K$38,3,FALSE))=TRUE,"0",VLOOKUP($C46,'RPA Caclulations'!$C$6:$K$38,3,FALSE))</f>
        <v>0</v>
      </c>
      <c r="E46" s="22" t="str">
        <f>IF(ISNA(VLOOKUP($C46,'Canadian Selections Day 1'!$A$17:$I$100,9,FALSE))=TRUE,"0",VLOOKUP($C46,'Canadian Selections Day 1'!$A$17:$I$100,9,FALSE))</f>
        <v>0</v>
      </c>
      <c r="F46" s="22" t="str">
        <f>IF(ISNA(VLOOKUP($C46,'Canadian Selections Day 2'!$A$17:$I$100,9,FALSE))=TRUE,"0",VLOOKUP($C46,'Canadian Selections Day 2'!$A$17:$I$100,9,FALSE))</f>
        <v>0</v>
      </c>
      <c r="G46" s="22" t="str">
        <f>IF(ISNA(VLOOKUP($C46,'Calabogie CC MO'!$A$17:$I$100,9,FALSE))=TRUE,"0",VLOOKUP($C46,'Calabogie CC MO'!$A$17:$I$100,9,FALSE))</f>
        <v>0</v>
      </c>
      <c r="H46" s="22" t="str">
        <f>IF(ISNA(VLOOKUP($C46,'Calabogie CC DM'!$A$17:$I$100,9,FALSE))=TRUE,"0",VLOOKUP($C46,'Calabogie CC DM'!$A$17:$I$100,9,FALSE))</f>
        <v>0</v>
      </c>
      <c r="I46" s="22">
        <f>IF(ISNA(VLOOKUP($C46,Cal_TT_Day_1!$A$17:$I$100,9,FALSE))=TRUE,"0",VLOOKUP($C46,Cal_TT_Day_1!$A$17:$I$100,9,FALSE))</f>
        <v>34</v>
      </c>
      <c r="J46" s="22">
        <f>IF(ISNA(VLOOKUP($C46,Cal_TT_Day_2!$A$17:$I$100,9,FALSE))=TRUE,"0",VLOOKUP($C46,Cal_TT_Day_2!$A$17:$I$100,9,FALSE))</f>
        <v>29</v>
      </c>
      <c r="K46" s="22" t="str">
        <f>IF(ISNA(VLOOKUP($C46,'Deer Valley Nor-AM MO'!$A$17:$I$100,9,FALSE))=TRUE,"0",VLOOKUP($C46,'Deer Valley Nor-AM MO'!$A$17:$I$100,9,FALSE))</f>
        <v>0</v>
      </c>
      <c r="L46" s="22" t="str">
        <f>IF(ISNA(VLOOKUP($C46,'Deer Valley Nor-AM DM'!$A$17:$I$100,9,FALSE))=TRUE,"0",VLOOKUP($C46,'Deer Valley Nor-AM DM'!$A$17:$I$100,9,FALSE))</f>
        <v>0</v>
      </c>
      <c r="M46" s="22" t="str">
        <f>IF(ISNA(VLOOKUP($C46,'Calgary NorAm MO'!$A$17:$I$100,9,FALSE))=TRUE,"0",VLOOKUP($C46,'Calgary NorAm MO'!$A$17:$I$100,9,FALSE))</f>
        <v>0</v>
      </c>
      <c r="N46" s="22" t="str">
        <f>IF(ISNA(VLOOKUP($C46,'Calgary NorAm DM'!$A$17:$I$100,9,FALSE))=TRUE,"0",VLOOKUP($C46,'Calgary NorAm DM'!$A$17:$I$100,9,FALSE))</f>
        <v>0</v>
      </c>
      <c r="O46" s="22">
        <f>IF(ISNA(VLOOKUP($C46,'Calabogie TT Day 1'!$A$17:$I$97,9,FALSE))=TRUE,"0",VLOOKUP($C46,'Calabogie TT Day 1'!$A$17:$I$97,9,FALSE))</f>
        <v>39</v>
      </c>
      <c r="P46" s="22">
        <f>IF(ISNA(VLOOKUP($C46,'Calabogie TT Day 2'!$A$17:$I$95,9,FALSE))=TRUE,"0",VLOOKUP($C46,'Calabogie TT Day 2'!$A$17:$I$95,9,FALSE))</f>
        <v>36</v>
      </c>
      <c r="Q46" s="22" t="str">
        <f>IF(ISNA(VLOOKUP($C46,'VSC MO'!$A$17:$I$95,9,FALSE))=TRUE,"0",VLOOKUP($C46,'VSC MO'!$A$17:$I$95,9,FALSE))</f>
        <v>0</v>
      </c>
      <c r="R46" s="22" t="str">
        <f>IF(ISNA(VLOOKUP($C46,'VSC DM'!$A$17:$I$95,9,FALSE))=TRUE,"0",VLOOKUP($C46,'VSC DM'!$A$17:$I$95,9,FALSE))</f>
        <v>0</v>
      </c>
      <c r="S46" s="22">
        <f>IF(ISNA(VLOOKUP($C46,'Prov MO'!$A$17:$I$95,9,FALSE))=TRUE,"0",VLOOKUP($C46,'Prov MO'!$A$17:$I$95,9,FALSE))</f>
        <v>31</v>
      </c>
      <c r="T46" s="22" t="str">
        <f>IF(ISNA(VLOOKUP($C46,'Killington MO'!$A$17:$I$95,9,FALSE))=TRUE,"0",VLOOKUP($C46,'Killington MO'!$A$17:$I$95,9,FALSE))</f>
        <v>0</v>
      </c>
      <c r="U46" s="22" t="str">
        <f>IF(ISNA(VLOOKUP($C46,'Killington DM'!$A$17:$I$95,9,FALSE))=TRUE,"0",VLOOKUP($C46,'Killington DM'!$A$17:$I$95,9,FALSE))</f>
        <v>0</v>
      </c>
      <c r="V46" s="22" t="str">
        <f>IF(ISNA(VLOOKUP($C46,'Jrs MO'!$A$17:$I$95,9,FALSE))=TRUE,"0",VLOOKUP($C46,'Jrs MO'!$A$17:$I$95,9,FALSE))</f>
        <v>0</v>
      </c>
    </row>
    <row r="47" spans="1:22" ht="18.75" customHeight="1" x14ac:dyDescent="0.15">
      <c r="A47" s="131" t="s">
        <v>114</v>
      </c>
      <c r="B47" s="131" t="s">
        <v>113</v>
      </c>
      <c r="C47" s="133" t="s">
        <v>109</v>
      </c>
      <c r="D47" s="76">
        <f>IF(ISNA(VLOOKUP($C47,'RPA Caclulations'!$C$6:$K$38,3,FALSE))=TRUE,"0",VLOOKUP($C47,'RPA Caclulations'!$C$6:$K$38,3,FALSE))</f>
        <v>27</v>
      </c>
      <c r="E47" s="22" t="str">
        <f>IF(ISNA(VLOOKUP($C47,'Canadian Selections Day 1'!$A$17:$I$100,9,FALSE))=TRUE,"0",VLOOKUP($C47,'Canadian Selections Day 1'!$A$17:$I$100,9,FALSE))</f>
        <v>0</v>
      </c>
      <c r="F47" s="22" t="str">
        <f>IF(ISNA(VLOOKUP($C47,'Canadian Selections Day 2'!$A$17:$I$100,9,FALSE))=TRUE,"0",VLOOKUP($C47,'Canadian Selections Day 2'!$A$17:$I$100,9,FALSE))</f>
        <v>0</v>
      </c>
      <c r="G47" s="22" t="str">
        <f>IF(ISNA(VLOOKUP($C47,'Calabogie CC MO'!$A$17:$I$100,9,FALSE))=TRUE,"0",VLOOKUP($C47,'Calabogie CC MO'!$A$17:$I$100,9,FALSE))</f>
        <v>0</v>
      </c>
      <c r="H47" s="22" t="str">
        <f>IF(ISNA(VLOOKUP($C47,'Calabogie CC DM'!$A$17:$I$100,9,FALSE))=TRUE,"0",VLOOKUP($C47,'Calabogie CC DM'!$A$17:$I$100,9,FALSE))</f>
        <v>0</v>
      </c>
      <c r="I47" s="22">
        <f>IF(ISNA(VLOOKUP($C47,Cal_TT_Day_1!$A$17:$I$100,9,FALSE))=TRUE,"0",VLOOKUP($C47,Cal_TT_Day_1!$A$17:$I$100,9,FALSE))</f>
        <v>40</v>
      </c>
      <c r="J47" s="22">
        <f>IF(ISNA(VLOOKUP($C47,Cal_TT_Day_2!$A$17:$I$100,9,FALSE))=TRUE,"0",VLOOKUP($C47,Cal_TT_Day_2!$A$17:$I$100,9,FALSE))</f>
        <v>32</v>
      </c>
      <c r="K47" s="22" t="str">
        <f>IF(ISNA(VLOOKUP($C47,'Deer Valley Nor-AM MO'!$A$17:$I$100,9,FALSE))=TRUE,"0",VLOOKUP($C47,'Deer Valley Nor-AM MO'!$A$17:$I$100,9,FALSE))</f>
        <v>0</v>
      </c>
      <c r="L47" s="22" t="str">
        <f>IF(ISNA(VLOOKUP($C47,'Deer Valley Nor-AM DM'!$A$17:$I$100,9,FALSE))=TRUE,"0",VLOOKUP($C47,'Deer Valley Nor-AM DM'!$A$17:$I$100,9,FALSE))</f>
        <v>0</v>
      </c>
      <c r="M47" s="22" t="str">
        <f>IF(ISNA(VLOOKUP($C47,'Calgary NorAm MO'!$A$17:$I$100,9,FALSE))=TRUE,"0",VLOOKUP($C47,'Calgary NorAm MO'!$A$17:$I$100,9,FALSE))</f>
        <v>0</v>
      </c>
      <c r="N47" s="22" t="str">
        <f>IF(ISNA(VLOOKUP($C47,'Calgary NorAm DM'!$A$17:$I$100,9,FALSE))=TRUE,"0",VLOOKUP($C47,'Calgary NorAm DM'!$A$17:$I$100,9,FALSE))</f>
        <v>0</v>
      </c>
      <c r="O47" s="22">
        <f>IF(ISNA(VLOOKUP($C47,'Calabogie TT Day 1'!$A$17:$I$97,9,FALSE))=TRUE,"0",VLOOKUP($C47,'Calabogie TT Day 1'!$A$17:$I$97,9,FALSE))</f>
        <v>35</v>
      </c>
      <c r="P47" s="22">
        <f>IF(ISNA(VLOOKUP($C47,'Calabogie TT Day 2'!$A$17:$I$95,9,FALSE))=TRUE,"0",VLOOKUP($C47,'Calabogie TT Day 2'!$A$17:$I$95,9,FALSE))</f>
        <v>33</v>
      </c>
      <c r="Q47" s="22" t="str">
        <f>IF(ISNA(VLOOKUP($C47,'VSC MO'!$A$17:$I$95,9,FALSE))=TRUE,"0",VLOOKUP($C47,'VSC MO'!$A$17:$I$95,9,FALSE))</f>
        <v>0</v>
      </c>
      <c r="R47" s="22" t="str">
        <f>IF(ISNA(VLOOKUP($C47,'VSC DM'!$A$17:$I$95,9,FALSE))=TRUE,"0",VLOOKUP($C47,'VSC DM'!$A$17:$I$95,9,FALSE))</f>
        <v>0</v>
      </c>
      <c r="S47" s="22">
        <f>IF(ISNA(VLOOKUP($C47,'Prov MO'!$A$17:$I$95,9,FALSE))=TRUE,"0",VLOOKUP($C47,'Prov MO'!$A$17:$I$95,9,FALSE))</f>
        <v>32</v>
      </c>
      <c r="T47" s="22" t="str">
        <f>IF(ISNA(VLOOKUP($C47,'Killington MO'!$A$17:$I$95,9,FALSE))=TRUE,"0",VLOOKUP($C47,'Killington MO'!$A$17:$I$95,9,FALSE))</f>
        <v>0</v>
      </c>
      <c r="U47" s="22" t="str">
        <f>IF(ISNA(VLOOKUP($C47,'Killington DM'!$A$17:$I$95,9,FALSE))=TRUE,"0",VLOOKUP($C47,'Killington DM'!$A$17:$I$95,9,FALSE))</f>
        <v>0</v>
      </c>
      <c r="V47" s="22" t="str">
        <f>IF(ISNA(VLOOKUP($C47,'Jrs MO'!$A$17:$I$95,9,FALSE))=TRUE,"0",VLOOKUP($C47,'Jrs MO'!$A$17:$I$95,9,FALSE))</f>
        <v>0</v>
      </c>
    </row>
    <row r="48" spans="1:22" ht="18.75" customHeight="1" x14ac:dyDescent="0.15">
      <c r="A48" s="131" t="s">
        <v>68</v>
      </c>
      <c r="B48" s="131" t="s">
        <v>113</v>
      </c>
      <c r="C48" s="133" t="s">
        <v>137</v>
      </c>
      <c r="D48" s="76">
        <f>IF(ISNA(VLOOKUP($C48,'RPA Caclulations'!$C$6:$K$38,3,FALSE))=TRUE,"0",VLOOKUP($C48,'RPA Caclulations'!$C$6:$K$38,3,FALSE))</f>
        <v>25</v>
      </c>
      <c r="E48" s="22" t="str">
        <f>IF(ISNA(VLOOKUP($C48,'Canadian Selections Day 1'!$A$17:$I$100,9,FALSE))=TRUE,"0",VLOOKUP($C48,'Canadian Selections Day 1'!$A$17:$I$100,9,FALSE))</f>
        <v>0</v>
      </c>
      <c r="F48" s="22" t="str">
        <f>IF(ISNA(VLOOKUP($C48,'Canadian Selections Day 2'!$A$17:$I$100,9,FALSE))=TRUE,"0",VLOOKUP($C48,'Canadian Selections Day 2'!$A$17:$I$100,9,FALSE))</f>
        <v>0</v>
      </c>
      <c r="G48" s="22" t="str">
        <f>IF(ISNA(VLOOKUP($C48,'Calabogie CC MO'!$A$17:$I$100,9,FALSE))=TRUE,"0",VLOOKUP($C48,'Calabogie CC MO'!$A$17:$I$100,9,FALSE))</f>
        <v>0</v>
      </c>
      <c r="H48" s="22" t="str">
        <f>IF(ISNA(VLOOKUP($C48,'Calabogie CC DM'!$A$17:$I$100,9,FALSE))=TRUE,"0",VLOOKUP($C48,'Calabogie CC DM'!$A$17:$I$100,9,FALSE))</f>
        <v>0</v>
      </c>
      <c r="I48" s="22" t="str">
        <f>IF(ISNA(VLOOKUP($C48,Cal_TT_Day_1!$A$17:$I$100,9,FALSE))=TRUE,"0",VLOOKUP($C48,Cal_TT_Day_1!$A$17:$I$100,9,FALSE))</f>
        <v>0</v>
      </c>
      <c r="J48" s="22" t="str">
        <f>IF(ISNA(VLOOKUP($C48,Cal_TT_Day_2!$A$17:$I$100,9,FALSE))=TRUE,"0",VLOOKUP($C48,Cal_TT_Day_2!$A$17:$I$100,9,FALSE))</f>
        <v>0</v>
      </c>
      <c r="K48" s="22" t="str">
        <f>IF(ISNA(VLOOKUP($C48,'Deer Valley Nor-AM MO'!$A$17:$I$100,9,FALSE))=TRUE,"0",VLOOKUP($C48,'Deer Valley Nor-AM MO'!$A$17:$I$100,9,FALSE))</f>
        <v>0</v>
      </c>
      <c r="L48" s="22" t="str">
        <f>IF(ISNA(VLOOKUP($C48,'Deer Valley Nor-AM DM'!$A$17:$I$100,9,FALSE))=TRUE,"0",VLOOKUP($C48,'Deer Valley Nor-AM DM'!$A$17:$I$100,9,FALSE))</f>
        <v>0</v>
      </c>
      <c r="M48" s="22" t="str">
        <f>IF(ISNA(VLOOKUP($C48,'Calgary NorAm MO'!$A$17:$I$100,9,FALSE))=TRUE,"0",VLOOKUP($C48,'Calgary NorAm MO'!$A$17:$I$100,9,FALSE))</f>
        <v>0</v>
      </c>
      <c r="N48" s="22" t="str">
        <f>IF(ISNA(VLOOKUP($C48,'Calgary NorAm DM'!$A$17:$I$100,9,FALSE))=TRUE,"0",VLOOKUP($C48,'Calgary NorAm DM'!$A$17:$I$100,9,FALSE))</f>
        <v>0</v>
      </c>
      <c r="O48" s="22">
        <f>IF(ISNA(VLOOKUP($C48,'Calabogie TT Day 1'!$A$17:$I$97,9,FALSE))=TRUE,"0",VLOOKUP($C48,'Calabogie TT Day 1'!$A$17:$I$97,9,FALSE))</f>
        <v>28</v>
      </c>
      <c r="P48" s="22" t="str">
        <f>IF(ISNA(VLOOKUP($C48,'Calabogie TT Day 2'!$A$17:$I$95,9,FALSE))=TRUE,"0",VLOOKUP($C48,'Calabogie TT Day 2'!$A$17:$I$95,9,FALSE))</f>
        <v>0</v>
      </c>
      <c r="Q48" s="22" t="str">
        <f>IF(ISNA(VLOOKUP($C48,'VSC MO'!$A$17:$I$95,9,FALSE))=TRUE,"0",VLOOKUP($C48,'VSC MO'!$A$17:$I$95,9,FALSE))</f>
        <v>0</v>
      </c>
      <c r="R48" s="22" t="str">
        <f>IF(ISNA(VLOOKUP($C48,'VSC DM'!$A$17:$I$95,9,FALSE))=TRUE,"0",VLOOKUP($C48,'VSC DM'!$A$17:$I$95,9,FALSE))</f>
        <v>0</v>
      </c>
      <c r="S48" s="22">
        <f>IF(ISNA(VLOOKUP($C48,'Prov MO'!$A$17:$I$95,9,FALSE))=TRUE,"0",VLOOKUP($C48,'Prov MO'!$A$17:$I$95,9,FALSE))</f>
        <v>30</v>
      </c>
      <c r="T48" s="22" t="str">
        <f>IF(ISNA(VLOOKUP($C48,'Killington MO'!$A$17:$I$95,9,FALSE))=TRUE,"0",VLOOKUP($C48,'Killington MO'!$A$17:$I$95,9,FALSE))</f>
        <v>0</v>
      </c>
      <c r="U48" s="22" t="str">
        <f>IF(ISNA(VLOOKUP($C48,'Killington DM'!$A$17:$I$95,9,FALSE))=TRUE,"0",VLOOKUP($C48,'Killington DM'!$A$17:$I$95,9,FALSE))</f>
        <v>0</v>
      </c>
      <c r="V48" s="22" t="str">
        <f>IF(ISNA(VLOOKUP($C48,'Jrs MO'!$A$17:$I$95,9,FALSE))=TRUE,"0",VLOOKUP($C48,'Jrs MO'!$A$17:$I$95,9,FALSE))</f>
        <v>0</v>
      </c>
    </row>
    <row r="49" spans="1:22" ht="18.75" customHeight="1" x14ac:dyDescent="0.15">
      <c r="A49" s="131" t="s">
        <v>66</v>
      </c>
      <c r="B49" s="131" t="s">
        <v>112</v>
      </c>
      <c r="C49" s="133" t="s">
        <v>102</v>
      </c>
      <c r="D49" s="76" t="str">
        <f>IF(ISNA(VLOOKUP($C49,'RPA Caclulations'!$C$6:$K$38,3,FALSE))=TRUE,"0",VLOOKUP($C49,'RPA Caclulations'!$C$6:$K$38,3,FALSE))</f>
        <v>0</v>
      </c>
      <c r="E49" s="22" t="str">
        <f>IF(ISNA(VLOOKUP($C49,'Canadian Selections Day 1'!$A$17:$I$100,9,FALSE))=TRUE,"0",VLOOKUP($C49,'Canadian Selections Day 1'!$A$17:$I$100,9,FALSE))</f>
        <v>0</v>
      </c>
      <c r="F49" s="22" t="str">
        <f>IF(ISNA(VLOOKUP($C49,'Canadian Selections Day 2'!$A$17:$I$100,9,FALSE))=TRUE,"0",VLOOKUP($C49,'Canadian Selections Day 2'!$A$17:$I$100,9,FALSE))</f>
        <v>0</v>
      </c>
      <c r="G49" s="22" t="str">
        <f>IF(ISNA(VLOOKUP($C49,'Calabogie CC MO'!$A$17:$I$100,9,FALSE))=TRUE,"0",VLOOKUP($C49,'Calabogie CC MO'!$A$17:$I$100,9,FALSE))</f>
        <v>0</v>
      </c>
      <c r="H49" s="22" t="str">
        <f>IF(ISNA(VLOOKUP($C49,'Calabogie CC DM'!$A$17:$I$100,9,FALSE))=TRUE,"0",VLOOKUP($C49,'Calabogie CC DM'!$A$17:$I$100,9,FALSE))</f>
        <v>0</v>
      </c>
      <c r="I49" s="22">
        <f>IF(ISNA(VLOOKUP($C49,Cal_TT_Day_1!$A$17:$I$100,9,FALSE))=TRUE,"0",VLOOKUP($C49,Cal_TT_Day_1!$A$17:$I$100,9,FALSE))</f>
        <v>33</v>
      </c>
      <c r="J49" s="22">
        <f>IF(ISNA(VLOOKUP($C49,Cal_TT_Day_2!$A$17:$I$100,9,FALSE))=TRUE,"0",VLOOKUP($C49,Cal_TT_Day_2!$A$17:$I$100,9,FALSE))</f>
        <v>28</v>
      </c>
      <c r="K49" s="22" t="str">
        <f>IF(ISNA(VLOOKUP($C49,'Deer Valley Nor-AM MO'!$A$17:$I$100,9,FALSE))=TRUE,"0",VLOOKUP($C49,'Deer Valley Nor-AM MO'!$A$17:$I$100,9,FALSE))</f>
        <v>0</v>
      </c>
      <c r="L49" s="22" t="str">
        <f>IF(ISNA(VLOOKUP($C49,'Deer Valley Nor-AM DM'!$A$17:$I$100,9,FALSE))=TRUE,"0",VLOOKUP($C49,'Deer Valley Nor-AM DM'!$A$17:$I$100,9,FALSE))</f>
        <v>0</v>
      </c>
      <c r="M49" s="22" t="str">
        <f>IF(ISNA(VLOOKUP($C49,'Calgary NorAm MO'!$A$17:$I$100,9,FALSE))=TRUE,"0",VLOOKUP($C49,'Calgary NorAm MO'!$A$17:$I$100,9,FALSE))</f>
        <v>0</v>
      </c>
      <c r="N49" s="22" t="str">
        <f>IF(ISNA(VLOOKUP($C49,'Calgary NorAm DM'!$A$17:$I$100,9,FALSE))=TRUE,"0",VLOOKUP($C49,'Calgary NorAm DM'!$A$17:$I$100,9,FALSE))</f>
        <v>0</v>
      </c>
      <c r="O49" s="22">
        <f>IF(ISNA(VLOOKUP($C49,'Calabogie TT Day 1'!$A$17:$I$97,9,FALSE))=TRUE,"0",VLOOKUP($C49,'Calabogie TT Day 1'!$A$17:$I$97,9,FALSE))</f>
        <v>38</v>
      </c>
      <c r="P49" s="22" t="str">
        <f>IF(ISNA(VLOOKUP($C49,'Calabogie TT Day 2'!$A$17:$I$95,9,FALSE))=TRUE,"0",VLOOKUP($C49,'Calabogie TT Day 2'!$A$17:$I$95,9,FALSE))</f>
        <v>0</v>
      </c>
      <c r="Q49" s="22" t="str">
        <f>IF(ISNA(VLOOKUP($C49,'VSC MO'!$A$17:$I$95,9,FALSE))=TRUE,"0",VLOOKUP($C49,'VSC MO'!$A$17:$I$95,9,FALSE))</f>
        <v>0</v>
      </c>
      <c r="R49" s="22" t="str">
        <f>IF(ISNA(VLOOKUP($C49,'VSC DM'!$A$17:$I$95,9,FALSE))=TRUE,"0",VLOOKUP($C49,'VSC DM'!$A$17:$I$95,9,FALSE))</f>
        <v>0</v>
      </c>
      <c r="S49" s="22" t="str">
        <f>IF(ISNA(VLOOKUP($C49,'Prov MO'!$A$17:$I$95,9,FALSE))=TRUE,"0",VLOOKUP($C49,'Prov MO'!$A$17:$I$95,9,FALSE))</f>
        <v>0</v>
      </c>
      <c r="T49" s="22" t="str">
        <f>IF(ISNA(VLOOKUP($C49,'Killington MO'!$A$17:$I$95,9,FALSE))=TRUE,"0",VLOOKUP($C49,'Killington MO'!$A$17:$I$95,9,FALSE))</f>
        <v>0</v>
      </c>
      <c r="U49" s="22" t="str">
        <f>IF(ISNA(VLOOKUP($C49,'Killington DM'!$A$17:$I$95,9,FALSE))=TRUE,"0",VLOOKUP($C49,'Killington DM'!$A$17:$I$95,9,FALSE))</f>
        <v>0</v>
      </c>
      <c r="V49" s="22" t="str">
        <f>IF(ISNA(VLOOKUP($C49,'Jrs MO'!$A$17:$I$95,9,FALSE))=TRUE,"0",VLOOKUP($C49,'Jrs MO'!$A$17:$I$95,9,FALSE))</f>
        <v>0</v>
      </c>
    </row>
    <row r="50" spans="1:22" ht="18.75" customHeight="1" x14ac:dyDescent="0.15">
      <c r="A50" s="131" t="s">
        <v>65</v>
      </c>
      <c r="B50" s="131" t="s">
        <v>115</v>
      </c>
      <c r="C50" s="133" t="s">
        <v>141</v>
      </c>
      <c r="D50" s="76">
        <f>IF(ISNA(VLOOKUP($C50,'RPA Caclulations'!$C$6:$K$38,3,FALSE))=TRUE,"0",VLOOKUP($C50,'RPA Caclulations'!$C$6:$K$38,3,FALSE))</f>
        <v>28</v>
      </c>
      <c r="E50" s="22" t="str">
        <f>IF(ISNA(VLOOKUP($C50,'Canadian Selections Day 1'!$A$17:$I$100,9,FALSE))=TRUE,"0",VLOOKUP($C50,'Canadian Selections Day 1'!$A$17:$I$100,9,FALSE))</f>
        <v>0</v>
      </c>
      <c r="F50" s="22" t="str">
        <f>IF(ISNA(VLOOKUP($C50,'Canadian Selections Day 2'!$A$17:$I$100,9,FALSE))=TRUE,"0",VLOOKUP($C50,'Canadian Selections Day 2'!$A$17:$I$100,9,FALSE))</f>
        <v>0</v>
      </c>
      <c r="G50" s="22" t="str">
        <f>IF(ISNA(VLOOKUP($C50,'Calabogie CC MO'!$A$17:$I$100,9,FALSE))=TRUE,"0",VLOOKUP($C50,'Calabogie CC MO'!$A$17:$I$100,9,FALSE))</f>
        <v>0</v>
      </c>
      <c r="H50" s="22" t="str">
        <f>IF(ISNA(VLOOKUP($C50,'Calabogie CC DM'!$A$17:$I$100,9,FALSE))=TRUE,"0",VLOOKUP($C50,'Calabogie CC DM'!$A$17:$I$100,9,FALSE))</f>
        <v>0</v>
      </c>
      <c r="I50" s="22" t="str">
        <f>IF(ISNA(VLOOKUP($C50,Cal_TT_Day_1!$A$17:$I$100,9,FALSE))=TRUE,"0",VLOOKUP($C50,Cal_TT_Day_1!$A$17:$I$100,9,FALSE))</f>
        <v>0</v>
      </c>
      <c r="J50" s="22" t="str">
        <f>IF(ISNA(VLOOKUP($C50,Cal_TT_Day_2!$A$17:$I$100,9,FALSE))=TRUE,"0",VLOOKUP($C50,Cal_TT_Day_2!$A$17:$I$100,9,FALSE))</f>
        <v>0</v>
      </c>
      <c r="K50" s="22" t="str">
        <f>IF(ISNA(VLOOKUP($C50,'Deer Valley Nor-AM MO'!$A$17:$I$100,9,FALSE))=TRUE,"0",VLOOKUP($C50,'Deer Valley Nor-AM MO'!$A$17:$I$100,9,FALSE))</f>
        <v>0</v>
      </c>
      <c r="L50" s="22" t="str">
        <f>IF(ISNA(VLOOKUP($C50,'Deer Valley Nor-AM DM'!$A$17:$I$100,9,FALSE))=TRUE,"0",VLOOKUP($C50,'Deer Valley Nor-AM DM'!$A$17:$I$100,9,FALSE))</f>
        <v>0</v>
      </c>
      <c r="M50" s="22" t="str">
        <f>IF(ISNA(VLOOKUP($C50,'Calgary NorAm MO'!$A$17:$I$100,9,FALSE))=TRUE,"0",VLOOKUP($C50,'Calgary NorAm MO'!$A$17:$I$100,9,FALSE))</f>
        <v>0</v>
      </c>
      <c r="N50" s="22" t="str">
        <f>IF(ISNA(VLOOKUP($C50,'Calgary NorAm DM'!$A$17:$I$100,9,FALSE))=TRUE,"0",VLOOKUP($C50,'Calgary NorAm DM'!$A$17:$I$100,9,FALSE))</f>
        <v>0</v>
      </c>
      <c r="O50" s="22">
        <f>IF(ISNA(VLOOKUP($C50,'Calabogie TT Day 1'!$A$17:$I$97,9,FALSE))=TRUE,"0",VLOOKUP($C50,'Calabogie TT Day 1'!$A$17:$I$97,9,FALSE))</f>
        <v>31</v>
      </c>
      <c r="P50" s="22">
        <f>IF(ISNA(VLOOKUP($C50,'Calabogie TT Day 2'!$A$17:$I$95,9,FALSE))=TRUE,"0",VLOOKUP($C50,'Calabogie TT Day 2'!$A$17:$I$95,9,FALSE))</f>
        <v>31</v>
      </c>
      <c r="Q50" s="22" t="str">
        <f>IF(ISNA(VLOOKUP($C50,'VSC MO'!$A$17:$I$95,9,FALSE))=TRUE,"0",VLOOKUP($C50,'VSC MO'!$A$17:$I$95,9,FALSE))</f>
        <v>0</v>
      </c>
      <c r="R50" s="22" t="str">
        <f>IF(ISNA(VLOOKUP($C50,'VSC DM'!$A$17:$I$95,9,FALSE))=TRUE,"0",VLOOKUP($C50,'VSC DM'!$A$17:$I$95,9,FALSE))</f>
        <v>0</v>
      </c>
      <c r="S50" s="22" t="str">
        <f>IF(ISNA(VLOOKUP($C50,'Prov MO'!$A$17:$I$95,9,FALSE))=TRUE,"0",VLOOKUP($C50,'Prov MO'!$A$17:$I$95,9,FALSE))</f>
        <v>0</v>
      </c>
      <c r="T50" s="22" t="str">
        <f>IF(ISNA(VLOOKUP($C50,'Killington MO'!$A$17:$I$95,9,FALSE))=TRUE,"0",VLOOKUP($C50,'Killington MO'!$A$17:$I$95,9,FALSE))</f>
        <v>0</v>
      </c>
      <c r="U50" s="22" t="str">
        <f>IF(ISNA(VLOOKUP($C50,'Killington DM'!$A$17:$I$95,9,FALSE))=TRUE,"0",VLOOKUP($C50,'Killington DM'!$A$17:$I$95,9,FALSE))</f>
        <v>0</v>
      </c>
      <c r="V50" s="22" t="str">
        <f>IF(ISNA(VLOOKUP($C50,'Jrs MO'!$A$17:$I$95,9,FALSE))=TRUE,"0",VLOOKUP($C50,'Jrs MO'!$A$17:$I$95,9,FALSE))</f>
        <v>0</v>
      </c>
    </row>
    <row r="51" spans="1:22" ht="18.75" customHeight="1" x14ac:dyDescent="0.15">
      <c r="A51" s="131" t="s">
        <v>65</v>
      </c>
      <c r="B51" s="131" t="s">
        <v>115</v>
      </c>
      <c r="C51" s="133" t="s">
        <v>140</v>
      </c>
      <c r="D51" s="76">
        <f>IF(ISNA(VLOOKUP($C51,'RPA Caclulations'!$C$6:$K$38,3,FALSE))=TRUE,"0",VLOOKUP($C51,'RPA Caclulations'!$C$6:$K$38,3,FALSE))</f>
        <v>29</v>
      </c>
      <c r="E51" s="22" t="str">
        <f>IF(ISNA(VLOOKUP($C51,'Canadian Selections Day 1'!$A$17:$I$100,9,FALSE))=TRUE,"0",VLOOKUP($C51,'Canadian Selections Day 1'!$A$17:$I$100,9,FALSE))</f>
        <v>0</v>
      </c>
      <c r="F51" s="22" t="str">
        <f>IF(ISNA(VLOOKUP($C51,'Canadian Selections Day 2'!$A$17:$I$100,9,FALSE))=TRUE,"0",VLOOKUP($C51,'Canadian Selections Day 2'!$A$17:$I$100,9,FALSE))</f>
        <v>0</v>
      </c>
      <c r="G51" s="22" t="str">
        <f>IF(ISNA(VLOOKUP($C51,'Calabogie CC MO'!$A$17:$I$100,9,FALSE))=TRUE,"0",VLOOKUP($C51,'Calabogie CC MO'!$A$17:$I$100,9,FALSE))</f>
        <v>0</v>
      </c>
      <c r="H51" s="22" t="str">
        <f>IF(ISNA(VLOOKUP($C51,'Calabogie CC DM'!$A$17:$I$100,9,FALSE))=TRUE,"0",VLOOKUP($C51,'Calabogie CC DM'!$A$17:$I$100,9,FALSE))</f>
        <v>0</v>
      </c>
      <c r="I51" s="22" t="str">
        <f>IF(ISNA(VLOOKUP($C51,Cal_TT_Day_1!$A$17:$I$100,9,FALSE))=TRUE,"0",VLOOKUP($C51,Cal_TT_Day_1!$A$17:$I$100,9,FALSE))</f>
        <v>0</v>
      </c>
      <c r="J51" s="22" t="str">
        <f>IF(ISNA(VLOOKUP($C51,Cal_TT_Day_2!$A$17:$I$100,9,FALSE))=TRUE,"0",VLOOKUP($C51,Cal_TT_Day_2!$A$17:$I$100,9,FALSE))</f>
        <v>0</v>
      </c>
      <c r="K51" s="22" t="str">
        <f>IF(ISNA(VLOOKUP($C51,'Deer Valley Nor-AM MO'!$A$17:$I$100,9,FALSE))=TRUE,"0",VLOOKUP($C51,'Deer Valley Nor-AM MO'!$A$17:$I$100,9,FALSE))</f>
        <v>0</v>
      </c>
      <c r="L51" s="22" t="str">
        <f>IF(ISNA(VLOOKUP($C51,'Deer Valley Nor-AM DM'!$A$17:$I$100,9,FALSE))=TRUE,"0",VLOOKUP($C51,'Deer Valley Nor-AM DM'!$A$17:$I$100,9,FALSE))</f>
        <v>0</v>
      </c>
      <c r="M51" s="22" t="str">
        <f>IF(ISNA(VLOOKUP($C51,'Calgary NorAm MO'!$A$17:$I$100,9,FALSE))=TRUE,"0",VLOOKUP($C51,'Calgary NorAm MO'!$A$17:$I$100,9,FALSE))</f>
        <v>0</v>
      </c>
      <c r="N51" s="22" t="str">
        <f>IF(ISNA(VLOOKUP($C51,'Calgary NorAm DM'!$A$17:$I$100,9,FALSE))=TRUE,"0",VLOOKUP($C51,'Calgary NorAm DM'!$A$17:$I$100,9,FALSE))</f>
        <v>0</v>
      </c>
      <c r="O51" s="22">
        <f>IF(ISNA(VLOOKUP($C51,'Calabogie TT Day 1'!$A$17:$I$97,9,FALSE))=TRUE,"0",VLOOKUP($C51,'Calabogie TT Day 1'!$A$17:$I$97,9,FALSE))</f>
        <v>30</v>
      </c>
      <c r="P51" s="22">
        <f>IF(ISNA(VLOOKUP($C51,'Calabogie TT Day 2'!$A$17:$I$95,9,FALSE))=TRUE,"0",VLOOKUP($C51,'Calabogie TT Day 2'!$A$17:$I$95,9,FALSE))</f>
        <v>32</v>
      </c>
      <c r="Q51" s="22" t="str">
        <f>IF(ISNA(VLOOKUP($C51,'VSC MO'!$A$17:$I$95,9,FALSE))=TRUE,"0",VLOOKUP($C51,'VSC MO'!$A$17:$I$95,9,FALSE))</f>
        <v>0</v>
      </c>
      <c r="R51" s="22" t="str">
        <f>IF(ISNA(VLOOKUP($C51,'VSC DM'!$A$17:$I$95,9,FALSE))=TRUE,"0",VLOOKUP($C51,'VSC DM'!$A$17:$I$95,9,FALSE))</f>
        <v>0</v>
      </c>
      <c r="S51" s="22" t="str">
        <f>IF(ISNA(VLOOKUP($C51,'Prov MO'!$A$17:$I$95,9,FALSE))=TRUE,"0",VLOOKUP($C51,'Prov MO'!$A$17:$I$95,9,FALSE))</f>
        <v>0</v>
      </c>
      <c r="T51" s="22" t="str">
        <f>IF(ISNA(VLOOKUP($C51,'Killington MO'!$A$17:$I$95,9,FALSE))=TRUE,"0",VLOOKUP($C51,'Killington MO'!$A$17:$I$95,9,FALSE))</f>
        <v>0</v>
      </c>
      <c r="U51" s="22" t="str">
        <f>IF(ISNA(VLOOKUP($C51,'Killington DM'!$A$17:$I$95,9,FALSE))=TRUE,"0",VLOOKUP($C51,'Killington DM'!$A$17:$I$95,9,FALSE))</f>
        <v>0</v>
      </c>
      <c r="V51" s="22" t="str">
        <f>IF(ISNA(VLOOKUP($C51,'Jrs MO'!$A$17:$I$95,9,FALSE))=TRUE,"0",VLOOKUP($C51,'Jrs MO'!$A$17:$I$95,9,FALSE))</f>
        <v>0</v>
      </c>
    </row>
    <row r="52" spans="1:22" ht="18.75" customHeight="1" x14ac:dyDescent="0.15">
      <c r="A52" s="131" t="s">
        <v>65</v>
      </c>
      <c r="B52" s="131" t="s">
        <v>115</v>
      </c>
      <c r="C52" s="133" t="s">
        <v>142</v>
      </c>
      <c r="D52" s="76">
        <f>IF(ISNA(VLOOKUP($C52,'RPA Caclulations'!$C$6:$K$38,3,FALSE))=TRUE,"0",VLOOKUP($C52,'RPA Caclulations'!$C$6:$K$38,3,FALSE))</f>
        <v>30</v>
      </c>
      <c r="E52" s="22" t="str">
        <f>IF(ISNA(VLOOKUP($C52,'Canadian Selections Day 1'!$A$17:$I$100,9,FALSE))=TRUE,"0",VLOOKUP($C52,'Canadian Selections Day 1'!$A$17:$I$100,9,FALSE))</f>
        <v>0</v>
      </c>
      <c r="F52" s="22" t="str">
        <f>IF(ISNA(VLOOKUP($C52,'Canadian Selections Day 2'!$A$17:$I$100,9,FALSE))=TRUE,"0",VLOOKUP($C52,'Canadian Selections Day 2'!$A$17:$I$100,9,FALSE))</f>
        <v>0</v>
      </c>
      <c r="G52" s="22" t="str">
        <f>IF(ISNA(VLOOKUP($C52,'Calabogie CC MO'!$A$17:$I$100,9,FALSE))=TRUE,"0",VLOOKUP($C52,'Calabogie CC MO'!$A$17:$I$100,9,FALSE))</f>
        <v>0</v>
      </c>
      <c r="H52" s="22" t="str">
        <f>IF(ISNA(VLOOKUP($C52,'Calabogie CC DM'!$A$17:$I$100,9,FALSE))=TRUE,"0",VLOOKUP($C52,'Calabogie CC DM'!$A$17:$I$100,9,FALSE))</f>
        <v>0</v>
      </c>
      <c r="I52" s="22" t="str">
        <f>IF(ISNA(VLOOKUP($C52,Cal_TT_Day_1!$A$17:$I$100,9,FALSE))=TRUE,"0",VLOOKUP($C52,Cal_TT_Day_1!$A$17:$I$100,9,FALSE))</f>
        <v>0</v>
      </c>
      <c r="J52" s="22" t="str">
        <f>IF(ISNA(VLOOKUP($C52,Cal_TT_Day_2!$A$17:$I$100,9,FALSE))=TRUE,"0",VLOOKUP($C52,Cal_TT_Day_2!$A$17:$I$100,9,FALSE))</f>
        <v>0</v>
      </c>
      <c r="K52" s="22" t="str">
        <f>IF(ISNA(VLOOKUP($C52,'Deer Valley Nor-AM MO'!$A$17:$I$100,9,FALSE))=TRUE,"0",VLOOKUP($C52,'Deer Valley Nor-AM MO'!$A$17:$I$100,9,FALSE))</f>
        <v>0</v>
      </c>
      <c r="L52" s="22" t="str">
        <f>IF(ISNA(VLOOKUP($C52,'Deer Valley Nor-AM DM'!$A$17:$I$100,9,FALSE))=TRUE,"0",VLOOKUP($C52,'Deer Valley Nor-AM DM'!$A$17:$I$100,9,FALSE))</f>
        <v>0</v>
      </c>
      <c r="M52" s="22" t="str">
        <f>IF(ISNA(VLOOKUP($C52,'Calgary NorAm MO'!$A$17:$I$100,9,FALSE))=TRUE,"0",VLOOKUP($C52,'Calgary NorAm MO'!$A$17:$I$100,9,FALSE))</f>
        <v>0</v>
      </c>
      <c r="N52" s="22" t="str">
        <f>IF(ISNA(VLOOKUP($C52,'Calgary NorAm DM'!$A$17:$I$100,9,FALSE))=TRUE,"0",VLOOKUP($C52,'Calgary NorAm DM'!$A$17:$I$100,9,FALSE))</f>
        <v>0</v>
      </c>
      <c r="O52" s="22">
        <f>IF(ISNA(VLOOKUP($C52,'Calabogie TT Day 1'!$A$17:$I$97,9,FALSE))=TRUE,"0",VLOOKUP($C52,'Calabogie TT Day 1'!$A$17:$I$97,9,FALSE))</f>
        <v>33</v>
      </c>
      <c r="P52" s="22">
        <f>IF(ISNA(VLOOKUP($C52,'Calabogie TT Day 2'!$A$17:$I$95,9,FALSE))=TRUE,"0",VLOOKUP($C52,'Calabogie TT Day 2'!$A$17:$I$95,9,FALSE))</f>
        <v>34</v>
      </c>
      <c r="Q52" s="22" t="str">
        <f>IF(ISNA(VLOOKUP($C52,'VSC MO'!$A$17:$I$95,9,FALSE))=TRUE,"0",VLOOKUP($C52,'VSC MO'!$A$17:$I$95,9,FALSE))</f>
        <v>0</v>
      </c>
      <c r="R52" s="22" t="str">
        <f>IF(ISNA(VLOOKUP($C52,'VSC DM'!$A$17:$I$95,9,FALSE))=TRUE,"0",VLOOKUP($C52,'VSC DM'!$A$17:$I$95,9,FALSE))</f>
        <v>0</v>
      </c>
      <c r="S52" s="22" t="str">
        <f>IF(ISNA(VLOOKUP($C52,'Prov MO'!$A$17:$I$95,9,FALSE))=TRUE,"0",VLOOKUP($C52,'Prov MO'!$A$17:$I$95,9,FALSE))</f>
        <v>0</v>
      </c>
      <c r="T52" s="22" t="str">
        <f>IF(ISNA(VLOOKUP($C52,'Killington MO'!$A$17:$I$95,9,FALSE))=TRUE,"0",VLOOKUP($C52,'Killington MO'!$A$17:$I$95,9,FALSE))</f>
        <v>0</v>
      </c>
      <c r="U52" s="22" t="str">
        <f>IF(ISNA(VLOOKUP($C52,'Killington DM'!$A$17:$I$95,9,FALSE))=TRUE,"0",VLOOKUP($C52,'Killington DM'!$A$17:$I$95,9,FALSE))</f>
        <v>0</v>
      </c>
      <c r="V52" s="22" t="str">
        <f>IF(ISNA(VLOOKUP($C52,'Jrs MO'!$A$17:$I$95,9,FALSE))=TRUE,"0",VLOOKUP($C52,'Jrs MO'!$A$17:$I$95,9,FALSE))</f>
        <v>0</v>
      </c>
    </row>
    <row r="53" spans="1:22" ht="18.75" customHeight="1" x14ac:dyDescent="0.15">
      <c r="A53" s="131" t="s">
        <v>67</v>
      </c>
      <c r="B53" s="131" t="s">
        <v>112</v>
      </c>
      <c r="C53" s="133" t="s">
        <v>89</v>
      </c>
      <c r="D53" s="76" t="str">
        <f>IF(ISNA(VLOOKUP($C53,'RPA Caclulations'!$C$6:$K$38,3,FALSE))=TRUE,"0",VLOOKUP($C53,'RPA Caclulations'!$C$6:$K$38,3,FALSE))</f>
        <v>0</v>
      </c>
      <c r="E53" s="22" t="str">
        <f>IF(ISNA(VLOOKUP($C53,'Canadian Selections Day 1'!$A$17:$I$100,9,FALSE))=TRUE,"0",VLOOKUP($C53,'Canadian Selections Day 1'!$A$17:$I$100,9,FALSE))</f>
        <v>0</v>
      </c>
      <c r="F53" s="22" t="str">
        <f>IF(ISNA(VLOOKUP($C53,'Canadian Selections Day 2'!$A$17:$I$100,9,FALSE))=TRUE,"0",VLOOKUP($C53,'Canadian Selections Day 2'!$A$17:$I$100,9,FALSE))</f>
        <v>0</v>
      </c>
      <c r="G53" s="22" t="str">
        <f>IF(ISNA(VLOOKUP($C53,'Calabogie CC MO'!$A$17:$I$100,9,FALSE))=TRUE,"0",VLOOKUP($C53,'Calabogie CC MO'!$A$17:$I$100,9,FALSE))</f>
        <v>0</v>
      </c>
      <c r="H53" s="22" t="str">
        <f>IF(ISNA(VLOOKUP($C53,'Calabogie CC DM'!$A$17:$I$100,9,FALSE))=TRUE,"0",VLOOKUP($C53,'Calabogie CC DM'!$A$17:$I$100,9,FALSE))</f>
        <v>0</v>
      </c>
      <c r="I53" s="22">
        <f>IF(ISNA(VLOOKUP($C53,Cal_TT_Day_1!$A$17:$I$100,9,FALSE))=TRUE,"0",VLOOKUP($C53,Cal_TT_Day_1!$A$17:$I$100,9,FALSE))</f>
        <v>20</v>
      </c>
      <c r="J53" s="22" t="str">
        <f>IF(ISNA(VLOOKUP($C53,Cal_TT_Day_2!$A$17:$I$100,9,FALSE))=TRUE,"0",VLOOKUP($C53,Cal_TT_Day_2!$A$17:$I$100,9,FALSE))</f>
        <v>0</v>
      </c>
      <c r="K53" s="22" t="str">
        <f>IF(ISNA(VLOOKUP($C53,'Deer Valley Nor-AM MO'!$A$17:$I$100,9,FALSE))=TRUE,"0",VLOOKUP($C53,'Deer Valley Nor-AM MO'!$A$17:$I$100,9,FALSE))</f>
        <v>0</v>
      </c>
      <c r="L53" s="22" t="str">
        <f>IF(ISNA(VLOOKUP($C53,'Deer Valley Nor-AM DM'!$A$17:$I$100,9,FALSE))=TRUE,"0",VLOOKUP($C53,'Deer Valley Nor-AM DM'!$A$17:$I$100,9,FALSE))</f>
        <v>0</v>
      </c>
      <c r="M53" s="22" t="str">
        <f>IF(ISNA(VLOOKUP($C53,'Calgary NorAm MO'!$A$17:$I$100,9,FALSE))=TRUE,"0",VLOOKUP($C53,'Calgary NorAm MO'!$A$17:$I$100,9,FALSE))</f>
        <v>0</v>
      </c>
      <c r="N53" s="22" t="str">
        <f>IF(ISNA(VLOOKUP($C53,'Calgary NorAm DM'!$A$17:$I$100,9,FALSE))=TRUE,"0",VLOOKUP($C53,'Calgary NorAm DM'!$A$17:$I$100,9,FALSE))</f>
        <v>0</v>
      </c>
      <c r="O53" s="22" t="str">
        <f>IF(ISNA(VLOOKUP($C53,'Calabogie TT Day 1'!$A$17:$I$97,9,FALSE))=TRUE,"0",VLOOKUP($C53,'Calabogie TT Day 1'!$A$17:$I$97,9,FALSE))</f>
        <v>0</v>
      </c>
      <c r="P53" s="22" t="str">
        <f>IF(ISNA(VLOOKUP($C53,'Calabogie TT Day 2'!$A$17:$I$95,9,FALSE))=TRUE,"0",VLOOKUP($C53,'Calabogie TT Day 2'!$A$17:$I$95,9,FALSE))</f>
        <v>0</v>
      </c>
      <c r="Q53" s="22" t="str">
        <f>IF(ISNA(VLOOKUP($C53,'VSC MO'!$A$17:$I$95,9,FALSE))=TRUE,"0",VLOOKUP($C53,'VSC MO'!$A$17:$I$95,9,FALSE))</f>
        <v>0</v>
      </c>
      <c r="R53" s="22" t="str">
        <f>IF(ISNA(VLOOKUP($C53,'VSC DM'!$A$17:$I$95,9,FALSE))=TRUE,"0",VLOOKUP($C53,'VSC DM'!$A$17:$I$95,9,FALSE))</f>
        <v>0</v>
      </c>
      <c r="S53" s="22" t="str">
        <f>IF(ISNA(VLOOKUP($C53,'Prov MO'!$A$17:$I$95,9,FALSE))=TRUE,"0",VLOOKUP($C53,'Prov MO'!$A$17:$I$95,9,FALSE))</f>
        <v>DNS</v>
      </c>
      <c r="T53" s="22" t="str">
        <f>IF(ISNA(VLOOKUP($C53,'Killington MO'!$A$17:$I$95,9,FALSE))=TRUE,"0",VLOOKUP($C53,'Killington MO'!$A$17:$I$95,9,FALSE))</f>
        <v>0</v>
      </c>
      <c r="U53" s="22" t="str">
        <f>IF(ISNA(VLOOKUP($C53,'Killington DM'!$A$17:$I$95,9,FALSE))=TRUE,"0",VLOOKUP($C53,'Killington DM'!$A$17:$I$95,9,FALSE))</f>
        <v>0</v>
      </c>
      <c r="V53" s="22" t="str">
        <f>IF(ISNA(VLOOKUP($C53,'Jrs MO'!$A$17:$I$95,9,FALSE))=TRUE,"0",VLOOKUP($C53,'Jrs MO'!$A$17:$I$95,9,FALSE))</f>
        <v>0</v>
      </c>
    </row>
    <row r="54" spans="1:22" ht="18.75" customHeight="1" x14ac:dyDescent="0.15">
      <c r="A54" s="131" t="s">
        <v>114</v>
      </c>
      <c r="B54" s="131" t="s">
        <v>112</v>
      </c>
      <c r="C54" s="133" t="s">
        <v>90</v>
      </c>
      <c r="D54" s="76">
        <f>IF(ISNA(VLOOKUP($C54,'RPA Caclulations'!$C$6:$K$38,3,FALSE))=TRUE,"0",VLOOKUP($C54,'RPA Caclulations'!$C$6:$K$38,3,FALSE))</f>
        <v>31</v>
      </c>
      <c r="E54" s="22" t="str">
        <f>IF(ISNA(VLOOKUP($C54,'Canadian Selections Day 1'!$A$17:$I$100,9,FALSE))=TRUE,"0",VLOOKUP($C54,'Canadian Selections Day 1'!$A$17:$I$100,9,FALSE))</f>
        <v>0</v>
      </c>
      <c r="F54" s="22" t="str">
        <f>IF(ISNA(VLOOKUP($C54,'Canadian Selections Day 2'!$A$17:$I$100,9,FALSE))=TRUE,"0",VLOOKUP($C54,'Canadian Selections Day 2'!$A$17:$I$100,9,FALSE))</f>
        <v>0</v>
      </c>
      <c r="G54" s="22" t="str">
        <f>IF(ISNA(VLOOKUP($C54,'Calabogie CC MO'!$A$17:$I$100,9,FALSE))=TRUE,"0",VLOOKUP($C54,'Calabogie CC MO'!$A$17:$I$100,9,FALSE))</f>
        <v>0</v>
      </c>
      <c r="H54" s="22" t="str">
        <f>IF(ISNA(VLOOKUP($C54,'Calabogie CC DM'!$A$17:$I$100,9,FALSE))=TRUE,"0",VLOOKUP($C54,'Calabogie CC DM'!$A$17:$I$100,9,FALSE))</f>
        <v>0</v>
      </c>
      <c r="I54" s="22">
        <f>IF(ISNA(VLOOKUP($C54,Cal_TT_Day_1!$A$17:$I$100,9,FALSE))=TRUE,"0",VLOOKUP($C54,Cal_TT_Day_1!$A$17:$I$100,9,FALSE))</f>
        <v>21</v>
      </c>
      <c r="J54" s="22" t="str">
        <f>IF(ISNA(VLOOKUP($C54,Cal_TT_Day_2!$A$17:$I$100,9,FALSE))=TRUE,"0",VLOOKUP($C54,Cal_TT_Day_2!$A$17:$I$100,9,FALSE))</f>
        <v>0</v>
      </c>
      <c r="K54" s="22" t="str">
        <f>IF(ISNA(VLOOKUP($C54,'Deer Valley Nor-AM MO'!$A$17:$I$100,9,FALSE))=TRUE,"0",VLOOKUP($C54,'Deer Valley Nor-AM MO'!$A$17:$I$100,9,FALSE))</f>
        <v>0</v>
      </c>
      <c r="L54" s="22" t="str">
        <f>IF(ISNA(VLOOKUP($C54,'Deer Valley Nor-AM DM'!$A$17:$I$100,9,FALSE))=TRUE,"0",VLOOKUP($C54,'Deer Valley Nor-AM DM'!$A$17:$I$100,9,FALSE))</f>
        <v>0</v>
      </c>
      <c r="M54" s="22" t="str">
        <f>IF(ISNA(VLOOKUP($C54,'Calgary NorAm MO'!$A$17:$I$100,9,FALSE))=TRUE,"0",VLOOKUP($C54,'Calgary NorAm MO'!$A$17:$I$100,9,FALSE))</f>
        <v>0</v>
      </c>
      <c r="N54" s="22" t="str">
        <f>IF(ISNA(VLOOKUP($C54,'Calgary NorAm DM'!$A$17:$I$100,9,FALSE))=TRUE,"0",VLOOKUP($C54,'Calgary NorAm DM'!$A$17:$I$100,9,FALSE))</f>
        <v>0</v>
      </c>
      <c r="O54" s="22" t="str">
        <f>IF(ISNA(VLOOKUP($C54,'Calabogie TT Day 1'!$A$17:$I$97,9,FALSE))=TRUE,"0",VLOOKUP($C54,'Calabogie TT Day 1'!$A$17:$I$97,9,FALSE))</f>
        <v>0</v>
      </c>
      <c r="P54" s="22" t="str">
        <f>IF(ISNA(VLOOKUP($C54,'Calabogie TT Day 2'!$A$17:$I$95,9,FALSE))=TRUE,"0",VLOOKUP($C54,'Calabogie TT Day 2'!$A$17:$I$95,9,FALSE))</f>
        <v>0</v>
      </c>
      <c r="Q54" s="22" t="str">
        <f>IF(ISNA(VLOOKUP($C54,'VSC MO'!$A$17:$I$95,9,FALSE))=TRUE,"0",VLOOKUP($C54,'VSC MO'!$A$17:$I$95,9,FALSE))</f>
        <v>0</v>
      </c>
      <c r="R54" s="22" t="str">
        <f>IF(ISNA(VLOOKUP($C54,'VSC DM'!$A$17:$I$95,9,FALSE))=TRUE,"0",VLOOKUP($C54,'VSC DM'!$A$17:$I$95,9,FALSE))</f>
        <v>0</v>
      </c>
      <c r="S54" s="22" t="str">
        <f>IF(ISNA(VLOOKUP($C54,'Prov MO'!$A$17:$I$95,9,FALSE))=TRUE,"0",VLOOKUP($C54,'Prov MO'!$A$17:$I$95,9,FALSE))</f>
        <v>0</v>
      </c>
      <c r="T54" s="22" t="str">
        <f>IF(ISNA(VLOOKUP($C54,'Killington MO'!$A$17:$I$95,9,FALSE))=TRUE,"0",VLOOKUP($C54,'Killington MO'!$A$17:$I$95,9,FALSE))</f>
        <v>0</v>
      </c>
      <c r="U54" s="22" t="str">
        <f>IF(ISNA(VLOOKUP($C54,'Killington DM'!$A$17:$I$95,9,FALSE))=TRUE,"0",VLOOKUP($C54,'Killington DM'!$A$17:$I$95,9,FALSE))</f>
        <v>0</v>
      </c>
      <c r="V54" s="22" t="str">
        <f>IF(ISNA(VLOOKUP($C54,'Jrs MO'!$A$17:$I$95,9,FALSE))=TRUE,"0",VLOOKUP($C54,'Jrs MO'!$A$17:$I$95,9,FALSE))</f>
        <v>0</v>
      </c>
    </row>
    <row r="55" spans="1:22" ht="18.75" customHeight="1" x14ac:dyDescent="0.15">
      <c r="A55" s="131" t="s">
        <v>114</v>
      </c>
      <c r="B55" s="131" t="s">
        <v>113</v>
      </c>
      <c r="C55" s="133" t="s">
        <v>101</v>
      </c>
      <c r="D55" s="76" t="str">
        <f>IF(ISNA(VLOOKUP($C55,'RPA Caclulations'!$C$6:$K$38,3,FALSE))=TRUE,"0",VLOOKUP($C55,'RPA Caclulations'!$C$6:$K$38,3,FALSE))</f>
        <v>0</v>
      </c>
      <c r="E55" s="22" t="str">
        <f>IF(ISNA(VLOOKUP($C55,'Canadian Selections Day 1'!$A$17:$I$100,9,FALSE))=TRUE,"0",VLOOKUP($C55,'Canadian Selections Day 1'!$A$17:$I$100,9,FALSE))</f>
        <v>0</v>
      </c>
      <c r="F55" s="22" t="str">
        <f>IF(ISNA(VLOOKUP($C55,'Canadian Selections Day 2'!$A$17:$I$100,9,FALSE))=TRUE,"0",VLOOKUP($C55,'Canadian Selections Day 2'!$A$17:$I$100,9,FALSE))</f>
        <v>0</v>
      </c>
      <c r="G55" s="22" t="str">
        <f>IF(ISNA(VLOOKUP($C55,'Calabogie CC MO'!$A$17:$I$100,9,FALSE))=TRUE,"0",VLOOKUP($C55,'Calabogie CC MO'!$A$17:$I$100,9,FALSE))</f>
        <v>0</v>
      </c>
      <c r="H55" s="22" t="str">
        <f>IF(ISNA(VLOOKUP($C55,'Calabogie CC DM'!$A$17:$I$100,9,FALSE))=TRUE,"0",VLOOKUP($C55,'Calabogie CC DM'!$A$17:$I$100,9,FALSE))</f>
        <v>0</v>
      </c>
      <c r="I55" s="22">
        <f>IF(ISNA(VLOOKUP($C55,Cal_TT_Day_1!$A$17:$I$100,9,FALSE))=TRUE,"0",VLOOKUP($C55,Cal_TT_Day_1!$A$17:$I$100,9,FALSE))</f>
        <v>32</v>
      </c>
      <c r="J55" s="22">
        <f>IF(ISNA(VLOOKUP($C55,Cal_TT_Day_2!$A$17:$I$100,9,FALSE))=TRUE,"0",VLOOKUP($C55,Cal_TT_Day_2!$A$17:$I$100,9,FALSE))</f>
        <v>26</v>
      </c>
      <c r="K55" s="22" t="str">
        <f>IF(ISNA(VLOOKUP($C55,'Deer Valley Nor-AM MO'!$A$17:$I$100,9,FALSE))=TRUE,"0",VLOOKUP($C55,'Deer Valley Nor-AM MO'!$A$17:$I$100,9,FALSE))</f>
        <v>0</v>
      </c>
      <c r="L55" s="22" t="str">
        <f>IF(ISNA(VLOOKUP($C55,'Deer Valley Nor-AM DM'!$A$17:$I$100,9,FALSE))=TRUE,"0",VLOOKUP($C55,'Deer Valley Nor-AM DM'!$A$17:$I$100,9,FALSE))</f>
        <v>0</v>
      </c>
      <c r="M55" s="22" t="str">
        <f>IF(ISNA(VLOOKUP($C55,'Calgary NorAm MO'!$A$17:$I$100,9,FALSE))=TRUE,"0",VLOOKUP($C55,'Calgary NorAm MO'!$A$17:$I$100,9,FALSE))</f>
        <v>0</v>
      </c>
      <c r="N55" s="22" t="str">
        <f>IF(ISNA(VLOOKUP($C55,'Calgary NorAm DM'!$A$17:$I$100,9,FALSE))=TRUE,"0",VLOOKUP($C55,'Calgary NorAm DM'!$A$17:$I$100,9,FALSE))</f>
        <v>0</v>
      </c>
      <c r="O55" s="22" t="str">
        <f>IF(ISNA(VLOOKUP($C55,'Calabogie TT Day 1'!$A$17:$I$97,9,FALSE))=TRUE,"0",VLOOKUP($C55,'Calabogie TT Day 1'!$A$17:$I$97,9,FALSE))</f>
        <v>0</v>
      </c>
      <c r="P55" s="22" t="str">
        <f>IF(ISNA(VLOOKUP($C55,'Calabogie TT Day 2'!$A$17:$I$95,9,FALSE))=TRUE,"0",VLOOKUP($C55,'Calabogie TT Day 2'!$A$17:$I$95,9,FALSE))</f>
        <v>0</v>
      </c>
      <c r="Q55" s="22" t="str">
        <f>IF(ISNA(VLOOKUP($C55,'VSC MO'!$A$17:$I$95,9,FALSE))=TRUE,"0",VLOOKUP($C55,'VSC MO'!$A$17:$I$95,9,FALSE))</f>
        <v>0</v>
      </c>
      <c r="R55" s="22" t="str">
        <f>IF(ISNA(VLOOKUP($C55,'VSC DM'!$A$17:$I$95,9,FALSE))=TRUE,"0",VLOOKUP($C55,'VSC DM'!$A$17:$I$95,9,FALSE))</f>
        <v>0</v>
      </c>
      <c r="S55" s="22" t="str">
        <f>IF(ISNA(VLOOKUP($C55,'Prov MO'!$A$17:$I$95,9,FALSE))=TRUE,"0",VLOOKUP($C55,'Prov MO'!$A$17:$I$95,9,FALSE))</f>
        <v>DNF</v>
      </c>
      <c r="T55" s="22" t="str">
        <f>IF(ISNA(VLOOKUP($C55,'Killington MO'!$A$17:$I$95,9,FALSE))=TRUE,"0",VLOOKUP($C55,'Killington MO'!$A$17:$I$95,9,FALSE))</f>
        <v>0</v>
      </c>
      <c r="U55" s="22" t="str">
        <f>IF(ISNA(VLOOKUP($C55,'Killington DM'!$A$17:$I$95,9,FALSE))=TRUE,"0",VLOOKUP($C55,'Killington DM'!$A$17:$I$95,9,FALSE))</f>
        <v>0</v>
      </c>
      <c r="V55" s="22" t="str">
        <f>IF(ISNA(VLOOKUP($C55,'Jrs MO'!$A$17:$I$95,9,FALSE))=TRUE,"0",VLOOKUP($C55,'Jrs MO'!$A$17:$I$95,9,FALSE))</f>
        <v>0</v>
      </c>
    </row>
    <row r="56" spans="1:22" ht="18.75" customHeight="1" x14ac:dyDescent="0.15">
      <c r="A56" s="131" t="s">
        <v>65</v>
      </c>
      <c r="B56" s="131" t="s">
        <v>113</v>
      </c>
      <c r="C56" s="133" t="s">
        <v>143</v>
      </c>
      <c r="D56" s="76">
        <f>IF(ISNA(VLOOKUP($C56,'RPA Caclulations'!$C$6:$K$38,3,FALSE))=TRUE,"0",VLOOKUP($C56,'RPA Caclulations'!$C$6:$K$38,3,FALSE))</f>
        <v>32</v>
      </c>
      <c r="E56" s="22" t="str">
        <f>IF(ISNA(VLOOKUP($C56,'Canadian Selections Day 1'!$A$17:$I$100,9,FALSE))=TRUE,"0",VLOOKUP($C56,'Canadian Selections Day 1'!$A$17:$I$100,9,FALSE))</f>
        <v>0</v>
      </c>
      <c r="F56" s="22" t="str">
        <f>IF(ISNA(VLOOKUP($C56,'Canadian Selections Day 2'!$A$17:$I$100,9,FALSE))=TRUE,"0",VLOOKUP($C56,'Canadian Selections Day 2'!$A$17:$I$100,9,FALSE))</f>
        <v>0</v>
      </c>
      <c r="G56" s="22" t="str">
        <f>IF(ISNA(VLOOKUP($C56,'Calabogie CC MO'!$A$17:$I$100,9,FALSE))=TRUE,"0",VLOOKUP($C56,'Calabogie CC MO'!$A$17:$I$100,9,FALSE))</f>
        <v>0</v>
      </c>
      <c r="H56" s="22" t="str">
        <f>IF(ISNA(VLOOKUP($C56,'Calabogie CC DM'!$A$17:$I$100,9,FALSE))=TRUE,"0",VLOOKUP($C56,'Calabogie CC DM'!$A$17:$I$100,9,FALSE))</f>
        <v>0</v>
      </c>
      <c r="I56" s="22" t="str">
        <f>IF(ISNA(VLOOKUP($C56,Cal_TT_Day_1!$A$17:$I$100,9,FALSE))=TRUE,"0",VLOOKUP($C56,Cal_TT_Day_1!$A$17:$I$100,9,FALSE))</f>
        <v>0</v>
      </c>
      <c r="J56" s="22" t="str">
        <f>IF(ISNA(VLOOKUP($C56,Cal_TT_Day_2!$A$17:$I$100,9,FALSE))=TRUE,"0",VLOOKUP($C56,Cal_TT_Day_2!$A$17:$I$100,9,FALSE))</f>
        <v>0</v>
      </c>
      <c r="K56" s="22" t="str">
        <f>IF(ISNA(VLOOKUP($C56,'Deer Valley Nor-AM MO'!$A$17:$I$100,9,FALSE))=TRUE,"0",VLOOKUP($C56,'Deer Valley Nor-AM MO'!$A$17:$I$100,9,FALSE))</f>
        <v>0</v>
      </c>
      <c r="L56" s="22" t="str">
        <f>IF(ISNA(VLOOKUP($C56,'Deer Valley Nor-AM DM'!$A$17:$I$100,9,FALSE))=TRUE,"0",VLOOKUP($C56,'Deer Valley Nor-AM DM'!$A$17:$I$100,9,FALSE))</f>
        <v>0</v>
      </c>
      <c r="M56" s="22" t="str">
        <f>IF(ISNA(VLOOKUP($C56,'Calgary NorAm MO'!$A$17:$I$100,9,FALSE))=TRUE,"0",VLOOKUP($C56,'Calgary NorAm MO'!$A$17:$I$100,9,FALSE))</f>
        <v>0</v>
      </c>
      <c r="N56" s="22" t="str">
        <f>IF(ISNA(VLOOKUP($C56,'Calgary NorAm DM'!$A$17:$I$100,9,FALSE))=TRUE,"0",VLOOKUP($C56,'Calgary NorAm DM'!$A$17:$I$100,9,FALSE))</f>
        <v>0</v>
      </c>
      <c r="O56" s="22">
        <f>IF(ISNA(VLOOKUP($C56,'Calabogie TT Day 1'!$A$17:$I$97,9,FALSE))=TRUE,"0",VLOOKUP($C56,'Calabogie TT Day 1'!$A$17:$I$97,9,FALSE))</f>
        <v>37</v>
      </c>
      <c r="P56" s="22">
        <f>IF(ISNA(VLOOKUP($C56,'Calabogie TT Day 2'!$A$17:$I$95,9,FALSE))=TRUE,"0",VLOOKUP($C56,'Calabogie TT Day 2'!$A$17:$I$95,9,FALSE))</f>
        <v>37</v>
      </c>
      <c r="Q56" s="22" t="str">
        <f>IF(ISNA(VLOOKUP($C56,'VSC MO'!$A$17:$I$95,9,FALSE))=TRUE,"0",VLOOKUP($C56,'VSC MO'!$A$17:$I$95,9,FALSE))</f>
        <v>0</v>
      </c>
      <c r="R56" s="22" t="str">
        <f>IF(ISNA(VLOOKUP($C56,'VSC DM'!$A$17:$I$95,9,FALSE))=TRUE,"0",VLOOKUP($C56,'VSC DM'!$A$17:$I$95,9,FALSE))</f>
        <v>0</v>
      </c>
      <c r="S56" s="22" t="str">
        <f>IF(ISNA(VLOOKUP($C56,'Prov MO'!$A$17:$I$95,9,FALSE))=TRUE,"0",VLOOKUP($C56,'Prov MO'!$A$17:$I$95,9,FALSE))</f>
        <v>0</v>
      </c>
      <c r="T56" s="22" t="str">
        <f>IF(ISNA(VLOOKUP($C56,'Killington MO'!$A$17:$I$95,9,FALSE))=TRUE,"0",VLOOKUP($C56,'Killington MO'!$A$17:$I$95,9,FALSE))</f>
        <v>0</v>
      </c>
      <c r="U56" s="22" t="str">
        <f>IF(ISNA(VLOOKUP($C56,'Killington DM'!$A$17:$I$95,9,FALSE))=TRUE,"0",VLOOKUP($C56,'Killington DM'!$A$17:$I$95,9,FALSE))</f>
        <v>0</v>
      </c>
      <c r="V56" s="22" t="str">
        <f>IF(ISNA(VLOOKUP($C56,'Jrs MO'!$A$17:$I$95,9,FALSE))=TRUE,"0",VLOOKUP($C56,'Jrs MO'!$A$17:$I$95,9,FALSE))</f>
        <v>0</v>
      </c>
    </row>
    <row r="57" spans="1:22" ht="18.75" customHeight="1" x14ac:dyDescent="0.15">
      <c r="A57" s="131" t="s">
        <v>114</v>
      </c>
      <c r="B57" s="131" t="s">
        <v>115</v>
      </c>
      <c r="C57" s="133" t="s">
        <v>105</v>
      </c>
      <c r="D57" s="76" t="str">
        <f>IF(ISNA(VLOOKUP($C57,'RPA Caclulations'!$C$6:$K$38,3,FALSE))=TRUE,"0",VLOOKUP($C57,'RPA Caclulations'!$C$6:$K$38,3,FALSE))</f>
        <v>0</v>
      </c>
      <c r="E57" s="22" t="str">
        <f>IF(ISNA(VLOOKUP($C57,'Canadian Selections Day 1'!$A$17:$I$100,9,FALSE))=TRUE,"0",VLOOKUP($C57,'Canadian Selections Day 1'!$A$17:$I$100,9,FALSE))</f>
        <v>0</v>
      </c>
      <c r="F57" s="22" t="str">
        <f>IF(ISNA(VLOOKUP($C57,'Canadian Selections Day 2'!$A$17:$I$100,9,FALSE))=TRUE,"0",VLOOKUP($C57,'Canadian Selections Day 2'!$A$17:$I$100,9,FALSE))</f>
        <v>0</v>
      </c>
      <c r="G57" s="22" t="str">
        <f>IF(ISNA(VLOOKUP($C57,'Calabogie CC MO'!$A$17:$I$100,9,FALSE))=TRUE,"0",VLOOKUP($C57,'Calabogie CC MO'!$A$17:$I$100,9,FALSE))</f>
        <v>0</v>
      </c>
      <c r="H57" s="22" t="str">
        <f>IF(ISNA(VLOOKUP($C57,'Calabogie CC DM'!$A$17:$I$100,9,FALSE))=TRUE,"0",VLOOKUP($C57,'Calabogie CC DM'!$A$17:$I$100,9,FALSE))</f>
        <v>0</v>
      </c>
      <c r="I57" s="22">
        <f>IF(ISNA(VLOOKUP($C57,Cal_TT_Day_1!$A$17:$I$100,9,FALSE))=TRUE,"0",VLOOKUP($C57,Cal_TT_Day_1!$A$17:$I$100,9,FALSE))</f>
        <v>36</v>
      </c>
      <c r="J57" s="22">
        <f>IF(ISNA(VLOOKUP($C57,Cal_TT_Day_2!$A$17:$I$100,9,FALSE))=TRUE,"0",VLOOKUP($C57,Cal_TT_Day_2!$A$17:$I$100,9,FALSE))</f>
        <v>31</v>
      </c>
      <c r="K57" s="22" t="str">
        <f>IF(ISNA(VLOOKUP($C57,'Deer Valley Nor-AM MO'!$A$17:$I$100,9,FALSE))=TRUE,"0",VLOOKUP($C57,'Deer Valley Nor-AM MO'!$A$17:$I$100,9,FALSE))</f>
        <v>0</v>
      </c>
      <c r="L57" s="22" t="str">
        <f>IF(ISNA(VLOOKUP($C57,'Deer Valley Nor-AM DM'!$A$17:$I$100,9,FALSE))=TRUE,"0",VLOOKUP($C57,'Deer Valley Nor-AM DM'!$A$17:$I$100,9,FALSE))</f>
        <v>0</v>
      </c>
      <c r="M57" s="22" t="str">
        <f>IF(ISNA(VLOOKUP($C57,'Calgary NorAm MO'!$A$17:$I$100,9,FALSE))=TRUE,"0",VLOOKUP($C57,'Calgary NorAm MO'!$A$17:$I$100,9,FALSE))</f>
        <v>0</v>
      </c>
      <c r="N57" s="22" t="str">
        <f>IF(ISNA(VLOOKUP($C57,'Calgary NorAm DM'!$A$17:$I$100,9,FALSE))=TRUE,"0",VLOOKUP($C57,'Calgary NorAm DM'!$A$17:$I$100,9,FALSE))</f>
        <v>0</v>
      </c>
      <c r="O57" s="22">
        <f>IF(ISNA(VLOOKUP($C57,'Calabogie TT Day 1'!$A$17:$I$97,9,FALSE))=TRUE,"0",VLOOKUP($C57,'Calabogie TT Day 1'!$A$17:$I$97,9,FALSE))</f>
        <v>41</v>
      </c>
      <c r="P57" s="22">
        <f>IF(ISNA(VLOOKUP($C57,'Calabogie TT Day 2'!$A$17:$I$95,9,FALSE))=TRUE,"0",VLOOKUP($C57,'Calabogie TT Day 2'!$A$17:$I$95,9,FALSE))</f>
        <v>38</v>
      </c>
      <c r="Q57" s="22" t="str">
        <f>IF(ISNA(VLOOKUP($C57,'VSC MO'!$A$17:$I$95,9,FALSE))=TRUE,"0",VLOOKUP($C57,'VSC MO'!$A$17:$I$95,9,FALSE))</f>
        <v>0</v>
      </c>
      <c r="R57" s="22" t="str">
        <f>IF(ISNA(VLOOKUP($C57,'VSC DM'!$A$17:$I$95,9,FALSE))=TRUE,"0",VLOOKUP($C57,'VSC DM'!$A$17:$I$95,9,FALSE))</f>
        <v>0</v>
      </c>
      <c r="S57" s="22">
        <f>IF(ISNA(VLOOKUP($C57,'Prov MO'!$A$17:$I$95,9,FALSE))=TRUE,"0",VLOOKUP($C57,'Prov MO'!$A$17:$I$95,9,FALSE))</f>
        <v>33</v>
      </c>
      <c r="T57" s="22" t="str">
        <f>IF(ISNA(VLOOKUP($C57,'Killington MO'!$A$17:$I$95,9,FALSE))=TRUE,"0",VLOOKUP($C57,'Killington MO'!$A$17:$I$95,9,FALSE))</f>
        <v>0</v>
      </c>
      <c r="U57" s="22" t="str">
        <f>IF(ISNA(VLOOKUP($C57,'Killington DM'!$A$17:$I$95,9,FALSE))=TRUE,"0",VLOOKUP($C57,'Killington DM'!$A$17:$I$95,9,FALSE))</f>
        <v>0</v>
      </c>
      <c r="V57" s="22" t="str">
        <f>IF(ISNA(VLOOKUP($C57,'Jrs MO'!$A$17:$I$95,9,FALSE))=TRUE,"0",VLOOKUP($C57,'Jrs MO'!$A$17:$I$95,9,FALSE))</f>
        <v>0</v>
      </c>
    </row>
    <row r="58" spans="1:22" ht="18.75" customHeight="1" x14ac:dyDescent="0.15">
      <c r="A58" s="131" t="s">
        <v>67</v>
      </c>
      <c r="B58" s="131" t="s">
        <v>110</v>
      </c>
      <c r="C58" s="133" t="s">
        <v>99</v>
      </c>
      <c r="D58" s="76" t="str">
        <f>IF(ISNA(VLOOKUP($C58,'RPA Caclulations'!$C$6:$K$38,3,FALSE))=TRUE,"0",VLOOKUP($C58,'RPA Caclulations'!$C$6:$K$38,3,FALSE))</f>
        <v>0</v>
      </c>
      <c r="E58" s="22" t="str">
        <f>IF(ISNA(VLOOKUP($C58,'Canadian Selections Day 1'!$A$17:$I$100,9,FALSE))=TRUE,"0",VLOOKUP($C58,'Canadian Selections Day 1'!$A$17:$I$100,9,FALSE))</f>
        <v>0</v>
      </c>
      <c r="F58" s="22" t="str">
        <f>IF(ISNA(VLOOKUP($C58,'Canadian Selections Day 2'!$A$17:$I$100,9,FALSE))=TRUE,"0",VLOOKUP($C58,'Canadian Selections Day 2'!$A$17:$I$100,9,FALSE))</f>
        <v>0</v>
      </c>
      <c r="G58" s="22" t="str">
        <f>IF(ISNA(VLOOKUP($C58,'Calabogie CC MO'!$A$17:$I$100,9,FALSE))=TRUE,"0",VLOOKUP($C58,'Calabogie CC MO'!$A$17:$I$100,9,FALSE))</f>
        <v>0</v>
      </c>
      <c r="H58" s="22" t="str">
        <f>IF(ISNA(VLOOKUP($C58,'Calabogie CC DM'!$A$17:$I$100,9,FALSE))=TRUE,"0",VLOOKUP($C58,'Calabogie CC DM'!$A$17:$I$100,9,FALSE))</f>
        <v>0</v>
      </c>
      <c r="I58" s="22">
        <f>IF(ISNA(VLOOKUP($C58,Cal_TT_Day_1!$A$17:$I$100,9,FALSE))=TRUE,"0",VLOOKUP($C58,Cal_TT_Day_1!$A$17:$I$100,9,FALSE))</f>
        <v>30</v>
      </c>
      <c r="J58" s="22" t="str">
        <f>IF(ISNA(VLOOKUP($C58,Cal_TT_Day_2!$A$17:$I$100,9,FALSE))=TRUE,"0",VLOOKUP($C58,Cal_TT_Day_2!$A$17:$I$100,9,FALSE))</f>
        <v>0</v>
      </c>
      <c r="K58" s="22" t="str">
        <f>IF(ISNA(VLOOKUP($C58,'Deer Valley Nor-AM MO'!$A$17:$I$100,9,FALSE))=TRUE,"0",VLOOKUP($C58,'Deer Valley Nor-AM MO'!$A$17:$I$100,9,FALSE))</f>
        <v>0</v>
      </c>
      <c r="L58" s="22" t="str">
        <f>IF(ISNA(VLOOKUP($C58,'Deer Valley Nor-AM DM'!$A$17:$I$100,9,FALSE))=TRUE,"0",VLOOKUP($C58,'Deer Valley Nor-AM DM'!$A$17:$I$100,9,FALSE))</f>
        <v>0</v>
      </c>
      <c r="M58" s="22" t="str">
        <f>IF(ISNA(VLOOKUP($C58,'Calgary NorAm MO'!$A$17:$I$100,9,FALSE))=TRUE,"0",VLOOKUP($C58,'Calgary NorAm MO'!$A$17:$I$100,9,FALSE))</f>
        <v>0</v>
      </c>
      <c r="N58" s="22" t="str">
        <f>IF(ISNA(VLOOKUP($C58,'Calgary NorAm DM'!$A$17:$I$100,9,FALSE))=TRUE,"0",VLOOKUP($C58,'Calgary NorAm DM'!$A$17:$I$100,9,FALSE))</f>
        <v>0</v>
      </c>
      <c r="O58" s="22" t="str">
        <f>IF(ISNA(VLOOKUP($C58,'Calabogie TT Day 1'!$A$17:$I$97,9,FALSE))=TRUE,"0",VLOOKUP($C58,'Calabogie TT Day 1'!$A$17:$I$97,9,FALSE))</f>
        <v>0</v>
      </c>
      <c r="P58" s="22" t="str">
        <f>IF(ISNA(VLOOKUP($C58,'Calabogie TT Day 2'!$A$17:$I$95,9,FALSE))=TRUE,"0",VLOOKUP($C58,'Calabogie TT Day 2'!$A$17:$I$95,9,FALSE))</f>
        <v>0</v>
      </c>
      <c r="Q58" s="22" t="str">
        <f>IF(ISNA(VLOOKUP($C58,'VSC MO'!$A$17:$I$95,9,FALSE))=TRUE,"0",VLOOKUP($C58,'VSC MO'!$A$17:$I$95,9,FALSE))</f>
        <v>0</v>
      </c>
      <c r="R58" s="22" t="str">
        <f>IF(ISNA(VLOOKUP($C58,'VSC DM'!$A$17:$I$95,9,FALSE))=TRUE,"0",VLOOKUP($C58,'VSC DM'!$A$17:$I$95,9,FALSE))</f>
        <v>0</v>
      </c>
      <c r="S58" s="22" t="str">
        <f>IF(ISNA(VLOOKUP($C58,'Prov MO'!$A$17:$I$95,9,FALSE))=TRUE,"0",VLOOKUP($C58,'Prov MO'!$A$17:$I$95,9,FALSE))</f>
        <v>0</v>
      </c>
      <c r="T58" s="22" t="str">
        <f>IF(ISNA(VLOOKUP($C58,'Killington MO'!$A$17:$I$95,9,FALSE))=TRUE,"0",VLOOKUP($C58,'Killington MO'!$A$17:$I$95,9,FALSE))</f>
        <v>0</v>
      </c>
      <c r="U58" s="22" t="str">
        <f>IF(ISNA(VLOOKUP($C58,'Killington DM'!$A$17:$I$95,9,FALSE))=TRUE,"0",VLOOKUP($C58,'Killington DM'!$A$17:$I$95,9,FALSE))</f>
        <v>0</v>
      </c>
      <c r="V58" s="22" t="str">
        <f>IF(ISNA(VLOOKUP($C58,'Jrs MO'!$A$17:$I$95,9,FALSE))=TRUE,"0",VLOOKUP($C58,'Jrs MO'!$A$17:$I$95,9,FALSE))</f>
        <v>0</v>
      </c>
    </row>
    <row r="59" spans="1:22" ht="18.75" customHeight="1" x14ac:dyDescent="0.15">
      <c r="A59" s="131" t="s">
        <v>68</v>
      </c>
      <c r="B59" s="131" t="s">
        <v>139</v>
      </c>
      <c r="C59" s="133" t="s">
        <v>163</v>
      </c>
      <c r="D59" s="76" t="str">
        <f>IF(ISNA(VLOOKUP($C59,'RPA Caclulations'!$C$6:$K$38,3,FALSE))=TRUE,"0",VLOOKUP($C59,'RPA Caclulations'!$C$6:$K$38,3,FALSE))</f>
        <v>0</v>
      </c>
      <c r="E59" s="22" t="str">
        <f>IF(ISNA(VLOOKUP($C59,'Canadian Selections Day 1'!$A$17:$I$100,9,FALSE))=TRUE,"0",VLOOKUP($C59,'Canadian Selections Day 1'!$A$17:$I$100,9,FALSE))</f>
        <v>0</v>
      </c>
      <c r="F59" s="22" t="str">
        <f>IF(ISNA(VLOOKUP($C59,'Canadian Selections Day 2'!$A$17:$I$100,9,FALSE))=TRUE,"0",VLOOKUP($C59,'Canadian Selections Day 2'!$A$17:$I$100,9,FALSE))</f>
        <v>0</v>
      </c>
      <c r="G59" s="22" t="str">
        <f>IF(ISNA(VLOOKUP($C59,'Calabogie CC MO'!$A$17:$I$100,9,FALSE))=TRUE,"0",VLOOKUP($C59,'Calabogie CC MO'!$A$17:$I$100,9,FALSE))</f>
        <v>0</v>
      </c>
      <c r="H59" s="22" t="str">
        <f>IF(ISNA(VLOOKUP($C59,'Calabogie CC DM'!$A$17:$I$100,9,FALSE))=TRUE,"0",VLOOKUP($C59,'Calabogie CC DM'!$A$17:$I$100,9,FALSE))</f>
        <v>0</v>
      </c>
      <c r="I59" s="22" t="str">
        <f>IF(ISNA(VLOOKUP($C59,Cal_TT_Day_1!$A$17:$I$100,9,FALSE))=TRUE,"0",VLOOKUP($C59,Cal_TT_Day_1!$A$17:$I$100,9,FALSE))</f>
        <v>0</v>
      </c>
      <c r="J59" s="22" t="str">
        <f>IF(ISNA(VLOOKUP($C59,Cal_TT_Day_2!$A$17:$I$100,9,FALSE))=TRUE,"0",VLOOKUP($C59,Cal_TT_Day_2!$A$17:$I$100,9,FALSE))</f>
        <v>0</v>
      </c>
      <c r="K59" s="22" t="str">
        <f>IF(ISNA(VLOOKUP($C59,'Deer Valley Nor-AM MO'!$A$17:$I$100,9,FALSE))=TRUE,"0",VLOOKUP($C59,'Deer Valley Nor-AM MO'!$A$17:$I$100,9,FALSE))</f>
        <v>0</v>
      </c>
      <c r="L59" s="22" t="str">
        <f>IF(ISNA(VLOOKUP($C59,'Deer Valley Nor-AM DM'!$A$17:$I$100,9,FALSE))=TRUE,"0",VLOOKUP($C59,'Deer Valley Nor-AM DM'!$A$17:$I$100,9,FALSE))</f>
        <v>0</v>
      </c>
      <c r="M59" s="22" t="str">
        <f>IF(ISNA(VLOOKUP($C59,'Calgary NorAm MO'!$A$17:$I$100,9,FALSE))=TRUE,"0",VLOOKUP($C59,'Calgary NorAm MO'!$A$17:$I$100,9,FALSE))</f>
        <v>0</v>
      </c>
      <c r="N59" s="22" t="str">
        <f>IF(ISNA(VLOOKUP($C59,'Calgary NorAm DM'!$A$17:$I$100,9,FALSE))=TRUE,"0",VLOOKUP($C59,'Calgary NorAm DM'!$A$17:$I$100,9,FALSE))</f>
        <v>0</v>
      </c>
      <c r="O59" s="22" t="str">
        <f>IF(ISNA(VLOOKUP($C59,'Calabogie TT Day 1'!$A$17:$I$97,9,FALSE))=TRUE,"0",VLOOKUP($C59,'Calabogie TT Day 1'!$A$17:$I$97,9,FALSE))</f>
        <v>0</v>
      </c>
      <c r="P59" s="22" t="str">
        <f>IF(ISNA(VLOOKUP($C59,'Calabogie TT Day 2'!$A$17:$I$95,9,FALSE))=TRUE,"0",VLOOKUP($C59,'Calabogie TT Day 2'!$A$17:$I$95,9,FALSE))</f>
        <v>0</v>
      </c>
      <c r="Q59" s="22" t="str">
        <f>IF(ISNA(VLOOKUP($C59,'VSC MO'!$A$17:$I$95,9,FALSE))=TRUE,"0",VLOOKUP($C59,'VSC MO'!$A$17:$I$95,9,FALSE))</f>
        <v>0</v>
      </c>
      <c r="R59" s="22" t="str">
        <f>IF(ISNA(VLOOKUP($C59,'VSC DM'!$A$17:$I$95,9,FALSE))=TRUE,"0",VLOOKUP($C59,'VSC DM'!$A$17:$I$95,9,FALSE))</f>
        <v>0</v>
      </c>
      <c r="S59" s="22" t="str">
        <f>IF(ISNA(VLOOKUP($C59,'Prov MO'!$A$17:$I$95,9,FALSE))=TRUE,"0",VLOOKUP($C59,'Prov MO'!$A$17:$I$95,9,FALSE))</f>
        <v>0</v>
      </c>
      <c r="T59" s="22" t="str">
        <f>IF(ISNA(VLOOKUP($C59,'Killington MO'!$A$17:$I$95,9,FALSE))=TRUE,"0",VLOOKUP($C59,'Killington MO'!$A$17:$I$95,9,FALSE))</f>
        <v>0</v>
      </c>
      <c r="U59" s="22" t="str">
        <f>IF(ISNA(VLOOKUP($C59,'Killington DM'!$A$17:$I$95,9,FALSE))=TRUE,"0",VLOOKUP($C59,'Killington DM'!$A$17:$I$95,9,FALSE))</f>
        <v>0</v>
      </c>
      <c r="V59" s="22" t="str">
        <f>IF(ISNA(VLOOKUP($C59,'Jrs MO'!$A$17:$I$95,9,FALSE))=TRUE,"0",VLOOKUP($C59,'Jrs MO'!$A$17:$I$95,9,FALSE))</f>
        <v>0</v>
      </c>
    </row>
    <row r="60" spans="1:22" ht="18.75" customHeight="1" x14ac:dyDescent="0.15">
      <c r="A60" s="131" t="s">
        <v>68</v>
      </c>
      <c r="B60" s="131" t="s">
        <v>139</v>
      </c>
      <c r="C60" s="133" t="s">
        <v>164</v>
      </c>
      <c r="D60" s="76" t="str">
        <f>IF(ISNA(VLOOKUP($C60,'RPA Caclulations'!$C$6:$K$38,3,FALSE))=TRUE,"0",VLOOKUP($C60,'RPA Caclulations'!$C$6:$K$38,3,FALSE))</f>
        <v>0</v>
      </c>
      <c r="E60" s="22" t="str">
        <f>IF(ISNA(VLOOKUP($C60,'Canadian Selections Day 1'!$A$17:$I$100,9,FALSE))=TRUE,"0",VLOOKUP($C60,'Canadian Selections Day 1'!$A$17:$I$100,9,FALSE))</f>
        <v>0</v>
      </c>
      <c r="F60" s="22" t="str">
        <f>IF(ISNA(VLOOKUP($C60,'Canadian Selections Day 2'!$A$17:$I$100,9,FALSE))=TRUE,"0",VLOOKUP($C60,'Canadian Selections Day 2'!$A$17:$I$100,9,FALSE))</f>
        <v>0</v>
      </c>
      <c r="G60" s="22" t="str">
        <f>IF(ISNA(VLOOKUP($C60,'Calabogie CC MO'!$A$17:$I$100,9,FALSE))=TRUE,"0",VLOOKUP($C60,'Calabogie CC MO'!$A$17:$I$100,9,FALSE))</f>
        <v>0</v>
      </c>
      <c r="H60" s="22" t="str">
        <f>IF(ISNA(VLOOKUP($C60,'Calabogie CC DM'!$A$17:$I$100,9,FALSE))=TRUE,"0",VLOOKUP($C60,'Calabogie CC DM'!$A$17:$I$100,9,FALSE))</f>
        <v>0</v>
      </c>
      <c r="I60" s="22" t="str">
        <f>IF(ISNA(VLOOKUP($C60,Cal_TT_Day_1!$A$17:$I$100,9,FALSE))=TRUE,"0",VLOOKUP($C60,Cal_TT_Day_1!$A$17:$I$100,9,FALSE))</f>
        <v>0</v>
      </c>
      <c r="J60" s="22" t="str">
        <f>IF(ISNA(VLOOKUP($C60,Cal_TT_Day_2!$A$17:$I$100,9,FALSE))=TRUE,"0",VLOOKUP($C60,Cal_TT_Day_2!$A$17:$I$100,9,FALSE))</f>
        <v>0</v>
      </c>
      <c r="K60" s="22" t="str">
        <f>IF(ISNA(VLOOKUP($C60,'Deer Valley Nor-AM MO'!$A$17:$I$100,9,FALSE))=TRUE,"0",VLOOKUP($C60,'Deer Valley Nor-AM MO'!$A$17:$I$100,9,FALSE))</f>
        <v>0</v>
      </c>
      <c r="L60" s="22" t="str">
        <f>IF(ISNA(VLOOKUP($C60,'Deer Valley Nor-AM DM'!$A$17:$I$100,9,FALSE))=TRUE,"0",VLOOKUP($C60,'Deer Valley Nor-AM DM'!$A$17:$I$100,9,FALSE))</f>
        <v>0</v>
      </c>
      <c r="M60" s="22" t="str">
        <f>IF(ISNA(VLOOKUP($C60,'Calgary NorAm MO'!$A$17:$I$100,9,FALSE))=TRUE,"0",VLOOKUP($C60,'Calgary NorAm MO'!$A$17:$I$100,9,FALSE))</f>
        <v>0</v>
      </c>
      <c r="N60" s="22" t="str">
        <f>IF(ISNA(VLOOKUP($C60,'Calgary NorAm DM'!$A$17:$I$100,9,FALSE))=TRUE,"0",VLOOKUP($C60,'Calgary NorAm DM'!$A$17:$I$100,9,FALSE))</f>
        <v>0</v>
      </c>
      <c r="O60" s="22" t="str">
        <f>IF(ISNA(VLOOKUP($C60,'Calabogie TT Day 1'!$A$17:$I$97,9,FALSE))=TRUE,"0",VLOOKUP($C60,'Calabogie TT Day 1'!$A$17:$I$97,9,FALSE))</f>
        <v>0</v>
      </c>
      <c r="P60" s="22" t="str">
        <f>IF(ISNA(VLOOKUP($C60,'Calabogie TT Day 2'!$A$17:$I$95,9,FALSE))=TRUE,"0",VLOOKUP($C60,'Calabogie TT Day 2'!$A$17:$I$95,9,FALSE))</f>
        <v>0</v>
      </c>
      <c r="Q60" s="22" t="str">
        <f>IF(ISNA(VLOOKUP($C60,'VSC MO'!$A$17:$I$95,9,FALSE))=TRUE,"0",VLOOKUP($C60,'VSC MO'!$A$17:$I$95,9,FALSE))</f>
        <v>0</v>
      </c>
      <c r="R60" s="22" t="str">
        <f>IF(ISNA(VLOOKUP($C60,'VSC DM'!$A$17:$I$95,9,FALSE))=TRUE,"0",VLOOKUP($C60,'VSC DM'!$A$17:$I$95,9,FALSE))</f>
        <v>0</v>
      </c>
      <c r="S60" s="22" t="str">
        <f>IF(ISNA(VLOOKUP($C60,'Prov MO'!$A$17:$I$95,9,FALSE))=TRUE,"0",VLOOKUP($C60,'Prov MO'!$A$17:$I$95,9,FALSE))</f>
        <v>0</v>
      </c>
      <c r="T60" s="22" t="str">
        <f>IF(ISNA(VLOOKUP($C60,'Killington MO'!$A$17:$I$95,9,FALSE))=TRUE,"0",VLOOKUP($C60,'Killington MO'!$A$17:$I$95,9,FALSE))</f>
        <v>0</v>
      </c>
      <c r="U60" s="22" t="str">
        <f>IF(ISNA(VLOOKUP($C60,'Killington DM'!$A$17:$I$95,9,FALSE))=TRUE,"0",VLOOKUP($C60,'Killington DM'!$A$17:$I$95,9,FALSE))</f>
        <v>0</v>
      </c>
      <c r="V60" s="22" t="str">
        <f>IF(ISNA(VLOOKUP($C60,'Jrs MO'!$A$17:$I$95,9,FALSE))=TRUE,"0",VLOOKUP($C60,'Jrs MO'!$A$17:$I$95,9,FALSE))</f>
        <v>0</v>
      </c>
    </row>
    <row r="61" spans="1:22" ht="18.75" customHeight="1" x14ac:dyDescent="0.15">
      <c r="A61" s="131" t="s">
        <v>68</v>
      </c>
      <c r="B61" s="131" t="s">
        <v>208</v>
      </c>
      <c r="C61" s="133" t="s">
        <v>165</v>
      </c>
      <c r="D61" s="76" t="str">
        <f>IF(ISNA(VLOOKUP($C61,'RPA Caclulations'!$C$6:$K$38,3,FALSE))=TRUE,"0",VLOOKUP($C61,'RPA Caclulations'!$C$6:$K$38,3,FALSE))</f>
        <v>0</v>
      </c>
      <c r="E61" s="22" t="str">
        <f>IF(ISNA(VLOOKUP($C61,'Canadian Selections Day 1'!$A$17:$I$100,9,FALSE))=TRUE,"0",VLOOKUP($C61,'Canadian Selections Day 1'!$A$17:$I$100,9,FALSE))</f>
        <v>0</v>
      </c>
      <c r="F61" s="22" t="str">
        <f>IF(ISNA(VLOOKUP($C61,'Canadian Selections Day 2'!$A$17:$I$100,9,FALSE))=TRUE,"0",VLOOKUP($C61,'Canadian Selections Day 2'!$A$17:$I$100,9,FALSE))</f>
        <v>0</v>
      </c>
      <c r="G61" s="22" t="str">
        <f>IF(ISNA(VLOOKUP($C61,'Calabogie CC MO'!$A$17:$I$100,9,FALSE))=TRUE,"0",VLOOKUP($C61,'Calabogie CC MO'!$A$17:$I$100,9,FALSE))</f>
        <v>0</v>
      </c>
      <c r="H61" s="22" t="str">
        <f>IF(ISNA(VLOOKUP($C61,'Calabogie CC DM'!$A$17:$I$100,9,FALSE))=TRUE,"0",VLOOKUP($C61,'Calabogie CC DM'!$A$17:$I$100,9,FALSE))</f>
        <v>0</v>
      </c>
      <c r="I61" s="22" t="str">
        <f>IF(ISNA(VLOOKUP($C61,Cal_TT_Day_1!$A$17:$I$100,9,FALSE))=TRUE,"0",VLOOKUP($C61,Cal_TT_Day_1!$A$17:$I$100,9,FALSE))</f>
        <v>0</v>
      </c>
      <c r="J61" s="22" t="str">
        <f>IF(ISNA(VLOOKUP($C61,Cal_TT_Day_2!$A$17:$I$100,9,FALSE))=TRUE,"0",VLOOKUP($C61,Cal_TT_Day_2!$A$17:$I$100,9,FALSE))</f>
        <v>0</v>
      </c>
      <c r="K61" s="22" t="str">
        <f>IF(ISNA(VLOOKUP($C61,'Deer Valley Nor-AM MO'!$A$17:$I$100,9,FALSE))=TRUE,"0",VLOOKUP($C61,'Deer Valley Nor-AM MO'!$A$17:$I$100,9,FALSE))</f>
        <v>0</v>
      </c>
      <c r="L61" s="22" t="str">
        <f>IF(ISNA(VLOOKUP($C61,'Deer Valley Nor-AM DM'!$A$17:$I$100,9,FALSE))=TRUE,"0",VLOOKUP($C61,'Deer Valley Nor-AM DM'!$A$17:$I$100,9,FALSE))</f>
        <v>0</v>
      </c>
      <c r="M61" s="22" t="str">
        <f>IF(ISNA(VLOOKUP($C61,'Calgary NorAm MO'!$A$17:$I$100,9,FALSE))=TRUE,"0",VLOOKUP($C61,'Calgary NorAm MO'!$A$17:$I$100,9,FALSE))</f>
        <v>0</v>
      </c>
      <c r="N61" s="22" t="str">
        <f>IF(ISNA(VLOOKUP($C61,'Calgary NorAm DM'!$A$17:$I$100,9,FALSE))=TRUE,"0",VLOOKUP($C61,'Calgary NorAm DM'!$A$17:$I$100,9,FALSE))</f>
        <v>0</v>
      </c>
      <c r="O61" s="22" t="str">
        <f>IF(ISNA(VLOOKUP($C61,'Calabogie TT Day 1'!$A$17:$I$97,9,FALSE))=TRUE,"0",VLOOKUP($C61,'Calabogie TT Day 1'!$A$17:$I$97,9,FALSE))</f>
        <v>0</v>
      </c>
      <c r="P61" s="22" t="str">
        <f>IF(ISNA(VLOOKUP($C61,'Calabogie TT Day 2'!$A$17:$I$95,9,FALSE))=TRUE,"0",VLOOKUP($C61,'Calabogie TT Day 2'!$A$17:$I$95,9,FALSE))</f>
        <v>0</v>
      </c>
      <c r="Q61" s="22" t="str">
        <f>IF(ISNA(VLOOKUP($C61,'VSC MO'!$A$17:$I$95,9,FALSE))=TRUE,"0",VLOOKUP($C61,'VSC MO'!$A$17:$I$95,9,FALSE))</f>
        <v>0</v>
      </c>
      <c r="R61" s="22" t="str">
        <f>IF(ISNA(VLOOKUP($C61,'VSC DM'!$A$17:$I$95,9,FALSE))=TRUE,"0",VLOOKUP($C61,'VSC DM'!$A$17:$I$95,9,FALSE))</f>
        <v>0</v>
      </c>
      <c r="S61" s="22" t="str">
        <f>IF(ISNA(VLOOKUP($C61,'Prov MO'!$A$17:$I$95,9,FALSE))=TRUE,"0",VLOOKUP($C61,'Prov MO'!$A$17:$I$95,9,FALSE))</f>
        <v>0</v>
      </c>
      <c r="T61" s="22" t="str">
        <f>IF(ISNA(VLOOKUP($C61,'Killington MO'!$A$17:$I$95,9,FALSE))=TRUE,"0",VLOOKUP($C61,'Killington MO'!$A$17:$I$95,9,FALSE))</f>
        <v>0</v>
      </c>
      <c r="U61" s="22" t="str">
        <f>IF(ISNA(VLOOKUP($C61,'Killington DM'!$A$17:$I$95,9,FALSE))=TRUE,"0",VLOOKUP($C61,'Killington DM'!$A$17:$I$95,9,FALSE))</f>
        <v>0</v>
      </c>
      <c r="V61" s="22" t="str">
        <f>IF(ISNA(VLOOKUP($C61,'Jrs MO'!$A$17:$I$95,9,FALSE))=TRUE,"0",VLOOKUP($C61,'Jrs MO'!$A$17:$I$95,9,FALSE))</f>
        <v>0</v>
      </c>
    </row>
    <row r="62" spans="1:22" ht="18.75" customHeight="1" x14ac:dyDescent="0.15">
      <c r="A62" s="131" t="s">
        <v>68</v>
      </c>
      <c r="B62" s="131" t="s">
        <v>139</v>
      </c>
      <c r="C62" s="133" t="s">
        <v>166</v>
      </c>
      <c r="D62" s="76" t="str">
        <f>IF(ISNA(VLOOKUP($C62,'RPA Caclulations'!$C$6:$K$38,3,FALSE))=TRUE,"0",VLOOKUP($C62,'RPA Caclulations'!$C$6:$K$38,3,FALSE))</f>
        <v>0</v>
      </c>
      <c r="E62" s="22" t="str">
        <f>IF(ISNA(VLOOKUP($C62,'Canadian Selections Day 1'!$A$17:$I$100,9,FALSE))=TRUE,"0",VLOOKUP($C62,'Canadian Selections Day 1'!$A$17:$I$100,9,FALSE))</f>
        <v>0</v>
      </c>
      <c r="F62" s="22" t="str">
        <f>IF(ISNA(VLOOKUP($C62,'Canadian Selections Day 2'!$A$17:$I$100,9,FALSE))=TRUE,"0",VLOOKUP($C62,'Canadian Selections Day 2'!$A$17:$I$100,9,FALSE))</f>
        <v>0</v>
      </c>
      <c r="G62" s="22" t="str">
        <f>IF(ISNA(VLOOKUP($C62,'Calabogie CC MO'!$A$17:$I$100,9,FALSE))=TRUE,"0",VLOOKUP($C62,'Calabogie CC MO'!$A$17:$I$100,9,FALSE))</f>
        <v>0</v>
      </c>
      <c r="H62" s="22" t="str">
        <f>IF(ISNA(VLOOKUP($C62,'Calabogie CC DM'!$A$17:$I$100,9,FALSE))=TRUE,"0",VLOOKUP($C62,'Calabogie CC DM'!$A$17:$I$100,9,FALSE))</f>
        <v>0</v>
      </c>
      <c r="I62" s="22" t="str">
        <f>IF(ISNA(VLOOKUP($C62,Cal_TT_Day_1!$A$17:$I$100,9,FALSE))=TRUE,"0",VLOOKUP($C62,Cal_TT_Day_1!$A$17:$I$100,9,FALSE))</f>
        <v>0</v>
      </c>
      <c r="J62" s="22" t="str">
        <f>IF(ISNA(VLOOKUP($C62,Cal_TT_Day_2!$A$17:$I$100,9,FALSE))=TRUE,"0",VLOOKUP($C62,Cal_TT_Day_2!$A$17:$I$100,9,FALSE))</f>
        <v>0</v>
      </c>
      <c r="K62" s="22" t="str">
        <f>IF(ISNA(VLOOKUP($C62,'Deer Valley Nor-AM MO'!$A$17:$I$100,9,FALSE))=TRUE,"0",VLOOKUP($C62,'Deer Valley Nor-AM MO'!$A$17:$I$100,9,FALSE))</f>
        <v>0</v>
      </c>
      <c r="L62" s="22" t="str">
        <f>IF(ISNA(VLOOKUP($C62,'Deer Valley Nor-AM DM'!$A$17:$I$100,9,FALSE))=TRUE,"0",VLOOKUP($C62,'Deer Valley Nor-AM DM'!$A$17:$I$100,9,FALSE))</f>
        <v>0</v>
      </c>
      <c r="M62" s="22" t="str">
        <f>IF(ISNA(VLOOKUP($C62,'Calgary NorAm MO'!$A$17:$I$100,9,FALSE))=TRUE,"0",VLOOKUP($C62,'Calgary NorAm MO'!$A$17:$I$100,9,FALSE))</f>
        <v>0</v>
      </c>
      <c r="N62" s="22" t="str">
        <f>IF(ISNA(VLOOKUP($C62,'Calgary NorAm DM'!$A$17:$I$100,9,FALSE))=TRUE,"0",VLOOKUP($C62,'Calgary NorAm DM'!$A$17:$I$100,9,FALSE))</f>
        <v>0</v>
      </c>
      <c r="O62" s="22" t="str">
        <f>IF(ISNA(VLOOKUP($C62,'Calabogie TT Day 1'!$A$17:$I$97,9,FALSE))=TRUE,"0",VLOOKUP($C62,'Calabogie TT Day 1'!$A$17:$I$97,9,FALSE))</f>
        <v>0</v>
      </c>
      <c r="P62" s="22" t="str">
        <f>IF(ISNA(VLOOKUP($C62,'Calabogie TT Day 2'!$A$17:$I$95,9,FALSE))=TRUE,"0",VLOOKUP($C62,'Calabogie TT Day 2'!$A$17:$I$95,9,FALSE))</f>
        <v>0</v>
      </c>
      <c r="Q62" s="22" t="str">
        <f>IF(ISNA(VLOOKUP($C62,'VSC MO'!$A$17:$I$95,9,FALSE))=TRUE,"0",VLOOKUP($C62,'VSC MO'!$A$17:$I$95,9,FALSE))</f>
        <v>0</v>
      </c>
      <c r="R62" s="22" t="str">
        <f>IF(ISNA(VLOOKUP($C62,'VSC DM'!$A$17:$I$95,9,FALSE))=TRUE,"0",VLOOKUP($C62,'VSC DM'!$A$17:$I$95,9,FALSE))</f>
        <v>0</v>
      </c>
      <c r="S62" s="22" t="str">
        <f>IF(ISNA(VLOOKUP($C62,'Prov MO'!$A$17:$I$95,9,FALSE))=TRUE,"0",VLOOKUP($C62,'Prov MO'!$A$17:$I$95,9,FALSE))</f>
        <v>0</v>
      </c>
      <c r="T62" s="22" t="str">
        <f>IF(ISNA(VLOOKUP($C62,'Killington MO'!$A$17:$I$95,9,FALSE))=TRUE,"0",VLOOKUP($C62,'Killington MO'!$A$17:$I$95,9,FALSE))</f>
        <v>0</v>
      </c>
      <c r="U62" s="22" t="str">
        <f>IF(ISNA(VLOOKUP($C62,'Killington DM'!$A$17:$I$95,9,FALSE))=TRUE,"0",VLOOKUP($C62,'Killington DM'!$A$17:$I$95,9,FALSE))</f>
        <v>0</v>
      </c>
      <c r="V62" s="22" t="str">
        <f>IF(ISNA(VLOOKUP($C62,'Jrs MO'!$A$17:$I$95,9,FALSE))=TRUE,"0",VLOOKUP($C62,'Jrs MO'!$A$17:$I$95,9,FALSE))</f>
        <v>0</v>
      </c>
    </row>
    <row r="63" spans="1:22" ht="18.75" customHeight="1" x14ac:dyDescent="0.15">
      <c r="A63" s="131" t="s">
        <v>68</v>
      </c>
      <c r="B63" s="131" t="s">
        <v>208</v>
      </c>
      <c r="C63" s="133" t="s">
        <v>167</v>
      </c>
      <c r="D63" s="76" t="str">
        <f>IF(ISNA(VLOOKUP($C63,'RPA Caclulations'!$C$6:$K$38,3,FALSE))=TRUE,"0",VLOOKUP($C63,'RPA Caclulations'!$C$6:$K$38,3,FALSE))</f>
        <v>0</v>
      </c>
      <c r="E63" s="22" t="str">
        <f>IF(ISNA(VLOOKUP($C63,'Canadian Selections Day 1'!$A$17:$I$100,9,FALSE))=TRUE,"0",VLOOKUP($C63,'Canadian Selections Day 1'!$A$17:$I$100,9,FALSE))</f>
        <v>0</v>
      </c>
      <c r="F63" s="22" t="str">
        <f>IF(ISNA(VLOOKUP($C63,'Canadian Selections Day 2'!$A$17:$I$100,9,FALSE))=TRUE,"0",VLOOKUP($C63,'Canadian Selections Day 2'!$A$17:$I$100,9,FALSE))</f>
        <v>0</v>
      </c>
      <c r="G63" s="22" t="str">
        <f>IF(ISNA(VLOOKUP($C63,'Calabogie CC MO'!$A$17:$I$100,9,FALSE))=TRUE,"0",VLOOKUP($C63,'Calabogie CC MO'!$A$17:$I$100,9,FALSE))</f>
        <v>0</v>
      </c>
      <c r="H63" s="22" t="str">
        <f>IF(ISNA(VLOOKUP($C63,'Calabogie CC DM'!$A$17:$I$100,9,FALSE))=TRUE,"0",VLOOKUP($C63,'Calabogie CC DM'!$A$17:$I$100,9,FALSE))</f>
        <v>0</v>
      </c>
      <c r="I63" s="22" t="str">
        <f>IF(ISNA(VLOOKUP($C63,Cal_TT_Day_1!$A$17:$I$100,9,FALSE))=TRUE,"0",VLOOKUP($C63,Cal_TT_Day_1!$A$17:$I$100,9,FALSE))</f>
        <v>0</v>
      </c>
      <c r="J63" s="22" t="str">
        <f>IF(ISNA(VLOOKUP($C63,Cal_TT_Day_2!$A$17:$I$100,9,FALSE))=TRUE,"0",VLOOKUP($C63,Cal_TT_Day_2!$A$17:$I$100,9,FALSE))</f>
        <v>0</v>
      </c>
      <c r="K63" s="22" t="str">
        <f>IF(ISNA(VLOOKUP($C63,'Deer Valley Nor-AM MO'!$A$17:$I$100,9,FALSE))=TRUE,"0",VLOOKUP($C63,'Deer Valley Nor-AM MO'!$A$17:$I$100,9,FALSE))</f>
        <v>0</v>
      </c>
      <c r="L63" s="22" t="str">
        <f>IF(ISNA(VLOOKUP($C63,'Deer Valley Nor-AM DM'!$A$17:$I$100,9,FALSE))=TRUE,"0",VLOOKUP($C63,'Deer Valley Nor-AM DM'!$A$17:$I$100,9,FALSE))</f>
        <v>0</v>
      </c>
      <c r="M63" s="22" t="str">
        <f>IF(ISNA(VLOOKUP($C63,'Calgary NorAm MO'!$A$17:$I$100,9,FALSE))=TRUE,"0",VLOOKUP($C63,'Calgary NorAm MO'!$A$17:$I$100,9,FALSE))</f>
        <v>0</v>
      </c>
      <c r="N63" s="22" t="str">
        <f>IF(ISNA(VLOOKUP($C63,'Calgary NorAm DM'!$A$17:$I$100,9,FALSE))=TRUE,"0",VLOOKUP($C63,'Calgary NorAm DM'!$A$17:$I$100,9,FALSE))</f>
        <v>0</v>
      </c>
      <c r="O63" s="22" t="str">
        <f>IF(ISNA(VLOOKUP($C63,'Calabogie TT Day 1'!$A$17:$I$97,9,FALSE))=TRUE,"0",VLOOKUP($C63,'Calabogie TT Day 1'!$A$17:$I$97,9,FALSE))</f>
        <v>0</v>
      </c>
      <c r="P63" s="22" t="str">
        <f>IF(ISNA(VLOOKUP($C63,'Calabogie TT Day 2'!$A$17:$I$95,9,FALSE))=TRUE,"0",VLOOKUP($C63,'Calabogie TT Day 2'!$A$17:$I$95,9,FALSE))</f>
        <v>0</v>
      </c>
      <c r="Q63" s="22" t="str">
        <f>IF(ISNA(VLOOKUP($C63,'VSC MO'!$A$17:$I$95,9,FALSE))=TRUE,"0",VLOOKUP($C63,'VSC MO'!$A$17:$I$95,9,FALSE))</f>
        <v>0</v>
      </c>
      <c r="R63" s="22" t="str">
        <f>IF(ISNA(VLOOKUP($C63,'VSC DM'!$A$17:$I$95,9,FALSE))=TRUE,"0",VLOOKUP($C63,'VSC DM'!$A$17:$I$95,9,FALSE))</f>
        <v>0</v>
      </c>
      <c r="S63" s="22" t="str">
        <f>IF(ISNA(VLOOKUP($C63,'Prov MO'!$A$17:$I$95,9,FALSE))=TRUE,"0",VLOOKUP($C63,'Prov MO'!$A$17:$I$95,9,FALSE))</f>
        <v>0</v>
      </c>
      <c r="T63" s="22" t="str">
        <f>IF(ISNA(VLOOKUP($C63,'Killington MO'!$A$17:$I$95,9,FALSE))=TRUE,"0",VLOOKUP($C63,'Killington MO'!$A$17:$I$95,9,FALSE))</f>
        <v>0</v>
      </c>
      <c r="U63" s="22" t="str">
        <f>IF(ISNA(VLOOKUP($C63,'Killington DM'!$A$17:$I$95,9,FALSE))=TRUE,"0",VLOOKUP($C63,'Killington DM'!$A$17:$I$95,9,FALSE))</f>
        <v>0</v>
      </c>
      <c r="V63" s="22" t="str">
        <f>IF(ISNA(VLOOKUP($C63,'Jrs MO'!$A$17:$I$95,9,FALSE))=TRUE,"0",VLOOKUP($C63,'Jrs MO'!$A$17:$I$95,9,FALSE))</f>
        <v>0</v>
      </c>
    </row>
    <row r="64" spans="1:22" ht="18.75" customHeight="1" x14ac:dyDescent="0.15">
      <c r="A64" s="131" t="s">
        <v>68</v>
      </c>
      <c r="B64" s="131" t="s">
        <v>139</v>
      </c>
      <c r="C64" s="133" t="s">
        <v>168</v>
      </c>
      <c r="D64" s="76" t="str">
        <f>IF(ISNA(VLOOKUP($C64,'RPA Caclulations'!$C$6:$K$38,3,FALSE))=TRUE,"0",VLOOKUP($C64,'RPA Caclulations'!$C$6:$K$38,3,FALSE))</f>
        <v>0</v>
      </c>
      <c r="E64" s="22" t="str">
        <f>IF(ISNA(VLOOKUP($C64,'Canadian Selections Day 1'!$A$17:$I$100,9,FALSE))=TRUE,"0",VLOOKUP($C64,'Canadian Selections Day 1'!$A$17:$I$100,9,FALSE))</f>
        <v>0</v>
      </c>
      <c r="F64" s="22" t="str">
        <f>IF(ISNA(VLOOKUP($C64,'Canadian Selections Day 2'!$A$17:$I$100,9,FALSE))=TRUE,"0",VLOOKUP($C64,'Canadian Selections Day 2'!$A$17:$I$100,9,FALSE))</f>
        <v>0</v>
      </c>
      <c r="G64" s="22" t="str">
        <f>IF(ISNA(VLOOKUP($C64,'Calabogie CC MO'!$A$17:$I$100,9,FALSE))=TRUE,"0",VLOOKUP($C64,'Calabogie CC MO'!$A$17:$I$100,9,FALSE))</f>
        <v>0</v>
      </c>
      <c r="H64" s="22" t="str">
        <f>IF(ISNA(VLOOKUP($C64,'Calabogie CC DM'!$A$17:$I$100,9,FALSE))=TRUE,"0",VLOOKUP($C64,'Calabogie CC DM'!$A$17:$I$100,9,FALSE))</f>
        <v>0</v>
      </c>
      <c r="I64" s="22" t="str">
        <f>IF(ISNA(VLOOKUP($C64,Cal_TT_Day_1!$A$17:$I$100,9,FALSE))=TRUE,"0",VLOOKUP($C64,Cal_TT_Day_1!$A$17:$I$100,9,FALSE))</f>
        <v>0</v>
      </c>
      <c r="J64" s="22" t="str">
        <f>IF(ISNA(VLOOKUP($C64,Cal_TT_Day_2!$A$17:$I$100,9,FALSE))=TRUE,"0",VLOOKUP($C64,Cal_TT_Day_2!$A$17:$I$100,9,FALSE))</f>
        <v>0</v>
      </c>
      <c r="K64" s="22" t="str">
        <f>IF(ISNA(VLOOKUP($C64,'Deer Valley Nor-AM MO'!$A$17:$I$100,9,FALSE))=TRUE,"0",VLOOKUP($C64,'Deer Valley Nor-AM MO'!$A$17:$I$100,9,FALSE))</f>
        <v>0</v>
      </c>
      <c r="L64" s="22" t="str">
        <f>IF(ISNA(VLOOKUP($C64,'Deer Valley Nor-AM DM'!$A$17:$I$100,9,FALSE))=TRUE,"0",VLOOKUP($C64,'Deer Valley Nor-AM DM'!$A$17:$I$100,9,FALSE))</f>
        <v>0</v>
      </c>
      <c r="M64" s="22" t="str">
        <f>IF(ISNA(VLOOKUP($C64,'Calgary NorAm MO'!$A$17:$I$100,9,FALSE))=TRUE,"0",VLOOKUP($C64,'Calgary NorAm MO'!$A$17:$I$100,9,FALSE))</f>
        <v>0</v>
      </c>
      <c r="N64" s="22" t="str">
        <f>IF(ISNA(VLOOKUP($C64,'Calgary NorAm DM'!$A$17:$I$100,9,FALSE))=TRUE,"0",VLOOKUP($C64,'Calgary NorAm DM'!$A$17:$I$100,9,FALSE))</f>
        <v>0</v>
      </c>
      <c r="O64" s="22" t="str">
        <f>IF(ISNA(VLOOKUP($C64,'Calabogie TT Day 1'!$A$17:$I$97,9,FALSE))=TRUE,"0",VLOOKUP($C64,'Calabogie TT Day 1'!$A$17:$I$97,9,FALSE))</f>
        <v>0</v>
      </c>
      <c r="P64" s="22" t="str">
        <f>IF(ISNA(VLOOKUP($C64,'Calabogie TT Day 2'!$A$17:$I$95,9,FALSE))=TRUE,"0",VLOOKUP($C64,'Calabogie TT Day 2'!$A$17:$I$95,9,FALSE))</f>
        <v>0</v>
      </c>
      <c r="Q64" s="22" t="str">
        <f>IF(ISNA(VLOOKUP($C64,'VSC MO'!$A$17:$I$95,9,FALSE))=TRUE,"0",VLOOKUP($C64,'VSC MO'!$A$17:$I$95,9,FALSE))</f>
        <v>0</v>
      </c>
      <c r="R64" s="22" t="str">
        <f>IF(ISNA(VLOOKUP($C64,'VSC DM'!$A$17:$I$95,9,FALSE))=TRUE,"0",VLOOKUP($C64,'VSC DM'!$A$17:$I$95,9,FALSE))</f>
        <v>0</v>
      </c>
      <c r="S64" s="22" t="str">
        <f>IF(ISNA(VLOOKUP($C64,'Prov MO'!$A$17:$I$95,9,FALSE))=TRUE,"0",VLOOKUP($C64,'Prov MO'!$A$17:$I$95,9,FALSE))</f>
        <v>0</v>
      </c>
      <c r="T64" s="22" t="str">
        <f>IF(ISNA(VLOOKUP($C64,'Killington MO'!$A$17:$I$95,9,FALSE))=TRUE,"0",VLOOKUP($C64,'Killington MO'!$A$17:$I$95,9,FALSE))</f>
        <v>0</v>
      </c>
      <c r="U64" s="22" t="str">
        <f>IF(ISNA(VLOOKUP($C64,'Killington DM'!$A$17:$I$95,9,FALSE))=TRUE,"0",VLOOKUP($C64,'Killington DM'!$A$17:$I$95,9,FALSE))</f>
        <v>0</v>
      </c>
      <c r="V64" s="22" t="str">
        <f>IF(ISNA(VLOOKUP($C64,'Jrs MO'!$A$17:$I$95,9,FALSE))=TRUE,"0",VLOOKUP($C64,'Jrs MO'!$A$17:$I$95,9,FALSE))</f>
        <v>0</v>
      </c>
    </row>
    <row r="65" spans="1:22" ht="18.75" customHeight="1" x14ac:dyDescent="0.15">
      <c r="A65" s="131" t="s">
        <v>68</v>
      </c>
      <c r="B65" s="131" t="s">
        <v>139</v>
      </c>
      <c r="C65" s="133" t="s">
        <v>170</v>
      </c>
      <c r="D65" s="76" t="str">
        <f>IF(ISNA(VLOOKUP($C65,'RPA Caclulations'!$C$6:$K$38,3,FALSE))=TRUE,"0",VLOOKUP($C65,'RPA Caclulations'!$C$6:$K$38,3,FALSE))</f>
        <v>0</v>
      </c>
      <c r="E65" s="22" t="str">
        <f>IF(ISNA(VLOOKUP($C65,'Canadian Selections Day 1'!$A$17:$I$100,9,FALSE))=TRUE,"0",VLOOKUP($C65,'Canadian Selections Day 1'!$A$17:$I$100,9,FALSE))</f>
        <v>0</v>
      </c>
      <c r="F65" s="22" t="str">
        <f>IF(ISNA(VLOOKUP($C65,'Canadian Selections Day 2'!$A$17:$I$100,9,FALSE))=TRUE,"0",VLOOKUP($C65,'Canadian Selections Day 2'!$A$17:$I$100,9,FALSE))</f>
        <v>0</v>
      </c>
      <c r="G65" s="22" t="str">
        <f>IF(ISNA(VLOOKUP($C65,'Calabogie CC MO'!$A$17:$I$100,9,FALSE))=TRUE,"0",VLOOKUP($C65,'Calabogie CC MO'!$A$17:$I$100,9,FALSE))</f>
        <v>0</v>
      </c>
      <c r="H65" s="22" t="str">
        <f>IF(ISNA(VLOOKUP($C65,'Calabogie CC DM'!$A$17:$I$100,9,FALSE))=TRUE,"0",VLOOKUP($C65,'Calabogie CC DM'!$A$17:$I$100,9,FALSE))</f>
        <v>0</v>
      </c>
      <c r="I65" s="22" t="str">
        <f>IF(ISNA(VLOOKUP($C65,Cal_TT_Day_1!$A$17:$I$100,9,FALSE))=TRUE,"0",VLOOKUP($C65,Cal_TT_Day_1!$A$17:$I$100,9,FALSE))</f>
        <v>0</v>
      </c>
      <c r="J65" s="22" t="str">
        <f>IF(ISNA(VLOOKUP($C65,Cal_TT_Day_2!$A$17:$I$100,9,FALSE))=TRUE,"0",VLOOKUP($C65,Cal_TT_Day_2!$A$17:$I$100,9,FALSE))</f>
        <v>0</v>
      </c>
      <c r="K65" s="22" t="str">
        <f>IF(ISNA(VLOOKUP($C65,'Deer Valley Nor-AM MO'!$A$17:$I$100,9,FALSE))=TRUE,"0",VLOOKUP($C65,'Deer Valley Nor-AM MO'!$A$17:$I$100,9,FALSE))</f>
        <v>0</v>
      </c>
      <c r="L65" s="22" t="str">
        <f>IF(ISNA(VLOOKUP($C65,'Deer Valley Nor-AM DM'!$A$17:$I$100,9,FALSE))=TRUE,"0",VLOOKUP($C65,'Deer Valley Nor-AM DM'!$A$17:$I$100,9,FALSE))</f>
        <v>0</v>
      </c>
      <c r="M65" s="22" t="str">
        <f>IF(ISNA(VLOOKUP($C65,'Calgary NorAm MO'!$A$17:$I$100,9,FALSE))=TRUE,"0",VLOOKUP($C65,'Calgary NorAm MO'!$A$17:$I$100,9,FALSE))</f>
        <v>0</v>
      </c>
      <c r="N65" s="22" t="str">
        <f>IF(ISNA(VLOOKUP($C65,'Calgary NorAm DM'!$A$17:$I$100,9,FALSE))=TRUE,"0",VLOOKUP($C65,'Calgary NorAm DM'!$A$17:$I$100,9,FALSE))</f>
        <v>0</v>
      </c>
      <c r="O65" s="22" t="str">
        <f>IF(ISNA(VLOOKUP($C65,'Calabogie TT Day 1'!$A$17:$I$97,9,FALSE))=TRUE,"0",VLOOKUP($C65,'Calabogie TT Day 1'!$A$17:$I$97,9,FALSE))</f>
        <v>0</v>
      </c>
      <c r="P65" s="22" t="str">
        <f>IF(ISNA(VLOOKUP($C65,'Calabogie TT Day 2'!$A$17:$I$95,9,FALSE))=TRUE,"0",VLOOKUP($C65,'Calabogie TT Day 2'!$A$17:$I$95,9,FALSE))</f>
        <v>0</v>
      </c>
      <c r="Q65" s="22" t="str">
        <f>IF(ISNA(VLOOKUP($C65,'VSC MO'!$A$17:$I$95,9,FALSE))=TRUE,"0",VLOOKUP($C65,'VSC MO'!$A$17:$I$95,9,FALSE))</f>
        <v>0</v>
      </c>
      <c r="R65" s="22" t="str">
        <f>IF(ISNA(VLOOKUP($C65,'VSC DM'!$A$17:$I$95,9,FALSE))=TRUE,"0",VLOOKUP($C65,'VSC DM'!$A$17:$I$95,9,FALSE))</f>
        <v>0</v>
      </c>
      <c r="S65" s="22" t="str">
        <f>IF(ISNA(VLOOKUP($C65,'Prov MO'!$A$17:$I$95,9,FALSE))=TRUE,"0",VLOOKUP($C65,'Prov MO'!$A$17:$I$95,9,FALSE))</f>
        <v>0</v>
      </c>
      <c r="T65" s="22" t="str">
        <f>IF(ISNA(VLOOKUP($C65,'Killington MO'!$A$17:$I$95,9,FALSE))=TRUE,"0",VLOOKUP($C65,'Killington MO'!$A$17:$I$95,9,FALSE))</f>
        <v>0</v>
      </c>
      <c r="U65" s="22" t="str">
        <f>IF(ISNA(VLOOKUP($C65,'Killington DM'!$A$17:$I$95,9,FALSE))=TRUE,"0",VLOOKUP($C65,'Killington DM'!$A$17:$I$95,9,FALSE))</f>
        <v>0</v>
      </c>
      <c r="V65" s="22" t="str">
        <f>IF(ISNA(VLOOKUP($C65,'Jrs MO'!$A$17:$I$95,9,FALSE))=TRUE,"0",VLOOKUP($C65,'Jrs MO'!$A$17:$I$95,9,FALSE))</f>
        <v>0</v>
      </c>
    </row>
    <row r="66" spans="1:22" ht="18.75" customHeight="1" x14ac:dyDescent="0.15">
      <c r="A66" s="131" t="s">
        <v>68</v>
      </c>
      <c r="B66" s="131" t="s">
        <v>208</v>
      </c>
      <c r="C66" s="133" t="s">
        <v>171</v>
      </c>
      <c r="D66" s="76" t="str">
        <f>IF(ISNA(VLOOKUP($C66,'RPA Caclulations'!$C$6:$K$38,3,FALSE))=TRUE,"0",VLOOKUP($C66,'RPA Caclulations'!$C$6:$K$38,3,FALSE))</f>
        <v>0</v>
      </c>
      <c r="E66" s="22" t="str">
        <f>IF(ISNA(VLOOKUP($C66,'Canadian Selections Day 1'!$A$17:$I$100,9,FALSE))=TRUE,"0",VLOOKUP($C66,'Canadian Selections Day 1'!$A$17:$I$100,9,FALSE))</f>
        <v>0</v>
      </c>
      <c r="F66" s="22" t="str">
        <f>IF(ISNA(VLOOKUP($C66,'Canadian Selections Day 2'!$A$17:$I$100,9,FALSE))=TRUE,"0",VLOOKUP($C66,'Canadian Selections Day 2'!$A$17:$I$100,9,FALSE))</f>
        <v>0</v>
      </c>
      <c r="G66" s="22" t="str">
        <f>IF(ISNA(VLOOKUP($C66,'Calabogie CC MO'!$A$17:$I$100,9,FALSE))=TRUE,"0",VLOOKUP($C66,'Calabogie CC MO'!$A$17:$I$100,9,FALSE))</f>
        <v>0</v>
      </c>
      <c r="H66" s="22" t="str">
        <f>IF(ISNA(VLOOKUP($C66,'Calabogie CC DM'!$A$17:$I$100,9,FALSE))=TRUE,"0",VLOOKUP($C66,'Calabogie CC DM'!$A$17:$I$100,9,FALSE))</f>
        <v>0</v>
      </c>
      <c r="I66" s="22" t="str">
        <f>IF(ISNA(VLOOKUP($C66,Cal_TT_Day_1!$A$17:$I$100,9,FALSE))=TRUE,"0",VLOOKUP($C66,Cal_TT_Day_1!$A$17:$I$100,9,FALSE))</f>
        <v>0</v>
      </c>
      <c r="J66" s="22" t="str">
        <f>IF(ISNA(VLOOKUP($C66,Cal_TT_Day_2!$A$17:$I$100,9,FALSE))=TRUE,"0",VLOOKUP($C66,Cal_TT_Day_2!$A$17:$I$100,9,FALSE))</f>
        <v>0</v>
      </c>
      <c r="K66" s="22" t="str">
        <f>IF(ISNA(VLOOKUP($C66,'Deer Valley Nor-AM MO'!$A$17:$I$100,9,FALSE))=TRUE,"0",VLOOKUP($C66,'Deer Valley Nor-AM MO'!$A$17:$I$100,9,FALSE))</f>
        <v>0</v>
      </c>
      <c r="L66" s="22" t="str">
        <f>IF(ISNA(VLOOKUP($C66,'Deer Valley Nor-AM DM'!$A$17:$I$100,9,FALSE))=TRUE,"0",VLOOKUP($C66,'Deer Valley Nor-AM DM'!$A$17:$I$100,9,FALSE))</f>
        <v>0</v>
      </c>
      <c r="M66" s="22" t="str">
        <f>IF(ISNA(VLOOKUP($C66,'Calgary NorAm MO'!$A$17:$I$100,9,FALSE))=TRUE,"0",VLOOKUP($C66,'Calgary NorAm MO'!$A$17:$I$100,9,FALSE))</f>
        <v>0</v>
      </c>
      <c r="N66" s="22" t="str">
        <f>IF(ISNA(VLOOKUP($C66,'Calgary NorAm DM'!$A$17:$I$100,9,FALSE))=TRUE,"0",VLOOKUP($C66,'Calgary NorAm DM'!$A$17:$I$100,9,FALSE))</f>
        <v>0</v>
      </c>
      <c r="O66" s="22" t="str">
        <f>IF(ISNA(VLOOKUP($C66,'Calabogie TT Day 1'!$A$17:$I$97,9,FALSE))=TRUE,"0",VLOOKUP($C66,'Calabogie TT Day 1'!$A$17:$I$97,9,FALSE))</f>
        <v>0</v>
      </c>
      <c r="P66" s="22" t="str">
        <f>IF(ISNA(VLOOKUP($C66,'Calabogie TT Day 2'!$A$17:$I$95,9,FALSE))=TRUE,"0",VLOOKUP($C66,'Calabogie TT Day 2'!$A$17:$I$95,9,FALSE))</f>
        <v>0</v>
      </c>
      <c r="Q66" s="22" t="str">
        <f>IF(ISNA(VLOOKUP($C66,'VSC MO'!$A$17:$I$95,9,FALSE))=TRUE,"0",VLOOKUP($C66,'VSC MO'!$A$17:$I$95,9,FALSE))</f>
        <v>0</v>
      </c>
      <c r="R66" s="22" t="str">
        <f>IF(ISNA(VLOOKUP($C66,'VSC DM'!$A$17:$I$95,9,FALSE))=TRUE,"0",VLOOKUP($C66,'VSC DM'!$A$17:$I$95,9,FALSE))</f>
        <v>0</v>
      </c>
      <c r="S66" s="22" t="str">
        <f>IF(ISNA(VLOOKUP($C66,'Prov MO'!$A$17:$I$95,9,FALSE))=TRUE,"0",VLOOKUP($C66,'Prov MO'!$A$17:$I$95,9,FALSE))</f>
        <v>0</v>
      </c>
      <c r="T66" s="22" t="str">
        <f>IF(ISNA(VLOOKUP($C66,'Killington MO'!$A$17:$I$95,9,FALSE))=TRUE,"0",VLOOKUP($C66,'Killington MO'!$A$17:$I$95,9,FALSE))</f>
        <v>0</v>
      </c>
      <c r="U66" s="22" t="str">
        <f>IF(ISNA(VLOOKUP($C66,'Killington DM'!$A$17:$I$95,9,FALSE))=TRUE,"0",VLOOKUP($C66,'Killington DM'!$A$17:$I$95,9,FALSE))</f>
        <v>0</v>
      </c>
      <c r="V66" s="22" t="str">
        <f>IF(ISNA(VLOOKUP($C66,'Jrs MO'!$A$17:$I$95,9,FALSE))=TRUE,"0",VLOOKUP($C66,'Jrs MO'!$A$17:$I$95,9,FALSE))</f>
        <v>0</v>
      </c>
    </row>
    <row r="67" spans="1:22" ht="18.75" customHeight="1" x14ac:dyDescent="0.15">
      <c r="A67" s="131" t="s">
        <v>68</v>
      </c>
      <c r="B67" s="131" t="s">
        <v>139</v>
      </c>
      <c r="C67" s="133" t="s">
        <v>172</v>
      </c>
      <c r="D67" s="76">
        <f>IF(ISNA(VLOOKUP($C67,'RPA Caclulations'!$C$6:$K$38,3,FALSE))=TRUE,"0",VLOOKUP($C67,'RPA Caclulations'!$C$6:$K$38,3,FALSE))</f>
        <v>11</v>
      </c>
      <c r="E67" s="22" t="str">
        <f>IF(ISNA(VLOOKUP($C67,'Canadian Selections Day 1'!$A$17:$I$100,9,FALSE))=TRUE,"0",VLOOKUP($C67,'Canadian Selections Day 1'!$A$17:$I$100,9,FALSE))</f>
        <v>0</v>
      </c>
      <c r="F67" s="22" t="str">
        <f>IF(ISNA(VLOOKUP($C67,'Canadian Selections Day 2'!$A$17:$I$100,9,FALSE))=TRUE,"0",VLOOKUP($C67,'Canadian Selections Day 2'!$A$17:$I$100,9,FALSE))</f>
        <v>0</v>
      </c>
      <c r="G67" s="22" t="str">
        <f>IF(ISNA(VLOOKUP($C67,'Calabogie CC MO'!$A$17:$I$100,9,FALSE))=TRUE,"0",VLOOKUP($C67,'Calabogie CC MO'!$A$17:$I$100,9,FALSE))</f>
        <v>0</v>
      </c>
      <c r="H67" s="22" t="str">
        <f>IF(ISNA(VLOOKUP($C67,'Calabogie CC DM'!$A$17:$I$100,9,FALSE))=TRUE,"0",VLOOKUP($C67,'Calabogie CC DM'!$A$17:$I$100,9,FALSE))</f>
        <v>0</v>
      </c>
      <c r="I67" s="22">
        <f>IF(ISNA(VLOOKUP($C67,Cal_TT_Day_1!$A$17:$I$100,9,FALSE))=TRUE,"0",VLOOKUP($C67,Cal_TT_Day_1!$A$17:$I$100,9,FALSE))</f>
        <v>17</v>
      </c>
      <c r="J67" s="22">
        <f>IF(ISNA(VLOOKUP($C67,Cal_TT_Day_2!$A$17:$I$100,9,FALSE))=TRUE,"0",VLOOKUP($C67,Cal_TT_Day_2!$A$17:$I$100,9,FALSE))</f>
        <v>10</v>
      </c>
      <c r="K67" s="22" t="str">
        <f>IF(ISNA(VLOOKUP($C67,'Deer Valley Nor-AM MO'!$A$17:$I$100,9,FALSE))=TRUE,"0",VLOOKUP($C67,'Deer Valley Nor-AM MO'!$A$17:$I$100,9,FALSE))</f>
        <v>0</v>
      </c>
      <c r="L67" s="22" t="str">
        <f>IF(ISNA(VLOOKUP($C67,'Deer Valley Nor-AM DM'!$A$17:$I$100,9,FALSE))=TRUE,"0",VLOOKUP($C67,'Deer Valley Nor-AM DM'!$A$17:$I$100,9,FALSE))</f>
        <v>0</v>
      </c>
      <c r="M67" s="22" t="str">
        <f>IF(ISNA(VLOOKUP($C67,'Calgary NorAm MO'!$A$17:$I$100,9,FALSE))=TRUE,"0",VLOOKUP($C67,'Calgary NorAm MO'!$A$17:$I$100,9,FALSE))</f>
        <v>0</v>
      </c>
      <c r="N67" s="22" t="str">
        <f>IF(ISNA(VLOOKUP($C67,'Calgary NorAm DM'!$A$17:$I$100,9,FALSE))=TRUE,"0",VLOOKUP($C67,'Calgary NorAm DM'!$A$17:$I$100,9,FALSE))</f>
        <v>0</v>
      </c>
      <c r="O67" s="22">
        <f>IF(ISNA(VLOOKUP($C67,'Calabogie TT Day 1'!$A$17:$I$97,9,FALSE))=TRUE,"0",VLOOKUP($C67,'Calabogie TT Day 1'!$A$17:$I$97,9,FALSE))</f>
        <v>4</v>
      </c>
      <c r="P67" s="22">
        <f>IF(ISNA(VLOOKUP($C67,'Calabogie TT Day 2'!$A$17:$I$95,9,FALSE))=TRUE,"0",VLOOKUP($C67,'Calabogie TT Day 2'!$A$17:$I$95,9,FALSE))</f>
        <v>6</v>
      </c>
      <c r="Q67" s="22" t="str">
        <f>IF(ISNA(VLOOKUP($C67,'VSC MO'!$A$17:$I$95,9,FALSE))=TRUE,"0",VLOOKUP($C67,'VSC MO'!$A$17:$I$95,9,FALSE))</f>
        <v>0</v>
      </c>
      <c r="R67" s="22" t="str">
        <f>IF(ISNA(VLOOKUP($C67,'VSC DM'!$A$17:$I$95,9,FALSE))=TRUE,"0",VLOOKUP($C67,'VSC DM'!$A$17:$I$95,9,FALSE))</f>
        <v>0</v>
      </c>
      <c r="S67" s="22">
        <f>IF(ISNA(VLOOKUP($C67,'Prov MO'!$A$17:$I$95,9,FALSE))=TRUE,"0",VLOOKUP($C67,'Prov MO'!$A$17:$I$95,9,FALSE))</f>
        <v>12</v>
      </c>
      <c r="T67" s="22" t="str">
        <f>IF(ISNA(VLOOKUP($C67,'Killington MO'!$A$17:$I$95,9,FALSE))=TRUE,"0",VLOOKUP($C67,'Killington MO'!$A$17:$I$95,9,FALSE))</f>
        <v>0</v>
      </c>
      <c r="U67" s="22" t="str">
        <f>IF(ISNA(VLOOKUP($C67,'Killington DM'!$A$17:$I$95,9,FALSE))=TRUE,"0",VLOOKUP($C67,'Killington DM'!$A$17:$I$95,9,FALSE))</f>
        <v>0</v>
      </c>
      <c r="V67" s="22">
        <f>IF(ISNA(VLOOKUP($C67,'Jrs MO'!$A$17:$I$95,9,FALSE))=TRUE,"0",VLOOKUP($C67,'Jrs MO'!$A$17:$I$95,9,FALSE))</f>
        <v>45</v>
      </c>
    </row>
    <row r="68" spans="1:22" ht="18.75" customHeight="1" x14ac:dyDescent="0.15">
      <c r="A68" s="131" t="s">
        <v>68</v>
      </c>
      <c r="B68" s="131" t="s">
        <v>208</v>
      </c>
      <c r="C68" s="133" t="s">
        <v>173</v>
      </c>
      <c r="D68" s="76" t="str">
        <f>IF(ISNA(VLOOKUP($C68,'RPA Caclulations'!$C$6:$K$38,3,FALSE))=TRUE,"0",VLOOKUP($C68,'RPA Caclulations'!$C$6:$K$38,3,FALSE))</f>
        <v>0</v>
      </c>
      <c r="E68" s="22" t="str">
        <f>IF(ISNA(VLOOKUP($C68,'Canadian Selections Day 1'!$A$17:$I$100,9,FALSE))=TRUE,"0",VLOOKUP($C68,'Canadian Selections Day 1'!$A$17:$I$100,9,FALSE))</f>
        <v>0</v>
      </c>
      <c r="F68" s="22" t="str">
        <f>IF(ISNA(VLOOKUP($C68,'Canadian Selections Day 2'!$A$17:$I$100,9,FALSE))=TRUE,"0",VLOOKUP($C68,'Canadian Selections Day 2'!$A$17:$I$100,9,FALSE))</f>
        <v>0</v>
      </c>
      <c r="G68" s="22" t="str">
        <f>IF(ISNA(VLOOKUP($C68,'Calabogie CC MO'!$A$17:$I$100,9,FALSE))=TRUE,"0",VLOOKUP($C68,'Calabogie CC MO'!$A$17:$I$100,9,FALSE))</f>
        <v>0</v>
      </c>
      <c r="H68" s="22" t="str">
        <f>IF(ISNA(VLOOKUP($C68,'Calabogie CC DM'!$A$17:$I$100,9,FALSE))=TRUE,"0",VLOOKUP($C68,'Calabogie CC DM'!$A$17:$I$100,9,FALSE))</f>
        <v>0</v>
      </c>
      <c r="I68" s="22" t="str">
        <f>IF(ISNA(VLOOKUP($C68,Cal_TT_Day_1!$A$17:$I$100,9,FALSE))=TRUE,"0",VLOOKUP($C68,Cal_TT_Day_1!$A$17:$I$100,9,FALSE))</f>
        <v>0</v>
      </c>
      <c r="J68" s="22" t="str">
        <f>IF(ISNA(VLOOKUP($C68,Cal_TT_Day_2!$A$17:$I$100,9,FALSE))=TRUE,"0",VLOOKUP($C68,Cal_TT_Day_2!$A$17:$I$100,9,FALSE))</f>
        <v>0</v>
      </c>
      <c r="K68" s="22" t="str">
        <f>IF(ISNA(VLOOKUP($C68,'Deer Valley Nor-AM MO'!$A$17:$I$100,9,FALSE))=TRUE,"0",VLOOKUP($C68,'Deer Valley Nor-AM MO'!$A$17:$I$100,9,FALSE))</f>
        <v>0</v>
      </c>
      <c r="L68" s="22" t="str">
        <f>IF(ISNA(VLOOKUP($C68,'Deer Valley Nor-AM DM'!$A$17:$I$100,9,FALSE))=TRUE,"0",VLOOKUP($C68,'Deer Valley Nor-AM DM'!$A$17:$I$100,9,FALSE))</f>
        <v>0</v>
      </c>
      <c r="M68" s="22" t="str">
        <f>IF(ISNA(VLOOKUP($C68,'Calgary NorAm MO'!$A$17:$I$100,9,FALSE))=TRUE,"0",VLOOKUP($C68,'Calgary NorAm MO'!$A$17:$I$100,9,FALSE))</f>
        <v>0</v>
      </c>
      <c r="N68" s="22" t="str">
        <f>IF(ISNA(VLOOKUP($C68,'Calgary NorAm DM'!$A$17:$I$100,9,FALSE))=TRUE,"0",VLOOKUP($C68,'Calgary NorAm DM'!$A$17:$I$100,9,FALSE))</f>
        <v>0</v>
      </c>
      <c r="O68" s="22" t="str">
        <f>IF(ISNA(VLOOKUP($C68,'Calabogie TT Day 1'!$A$17:$I$97,9,FALSE))=TRUE,"0",VLOOKUP($C68,'Calabogie TT Day 1'!$A$17:$I$97,9,FALSE))</f>
        <v>0</v>
      </c>
      <c r="P68" s="22" t="str">
        <f>IF(ISNA(VLOOKUP($C68,'Calabogie TT Day 2'!$A$17:$I$95,9,FALSE))=TRUE,"0",VLOOKUP($C68,'Calabogie TT Day 2'!$A$17:$I$95,9,FALSE))</f>
        <v>0</v>
      </c>
      <c r="Q68" s="22" t="str">
        <f>IF(ISNA(VLOOKUP($C68,'VSC MO'!$A$17:$I$95,9,FALSE))=TRUE,"0",VLOOKUP($C68,'VSC MO'!$A$17:$I$95,9,FALSE))</f>
        <v>0</v>
      </c>
      <c r="R68" s="22" t="str">
        <f>IF(ISNA(VLOOKUP($C68,'VSC DM'!$A$17:$I$95,9,FALSE))=TRUE,"0",VLOOKUP($C68,'VSC DM'!$A$17:$I$95,9,FALSE))</f>
        <v>0</v>
      </c>
      <c r="S68" s="22" t="str">
        <f>IF(ISNA(VLOOKUP($C68,'Prov MO'!$A$17:$I$95,9,FALSE))=TRUE,"0",VLOOKUP($C68,'Prov MO'!$A$17:$I$95,9,FALSE))</f>
        <v>0</v>
      </c>
      <c r="T68" s="22" t="str">
        <f>IF(ISNA(VLOOKUP($C68,'Killington MO'!$A$17:$I$95,9,FALSE))=TRUE,"0",VLOOKUP($C68,'Killington MO'!$A$17:$I$95,9,FALSE))</f>
        <v>0</v>
      </c>
      <c r="U68" s="22" t="str">
        <f>IF(ISNA(VLOOKUP($C68,'Killington DM'!$A$17:$I$95,9,FALSE))=TRUE,"0",VLOOKUP($C68,'Killington DM'!$A$17:$I$95,9,FALSE))</f>
        <v>0</v>
      </c>
      <c r="V68" s="22" t="str">
        <f>IF(ISNA(VLOOKUP($C68,'Jrs MO'!$A$17:$I$95,9,FALSE))=TRUE,"0",VLOOKUP($C68,'Jrs MO'!$A$17:$I$95,9,FALSE))</f>
        <v>0</v>
      </c>
    </row>
    <row r="69" spans="1:22" ht="18.75" customHeight="1" x14ac:dyDescent="0.15">
      <c r="A69" s="131" t="s">
        <v>68</v>
      </c>
      <c r="B69" s="131" t="s">
        <v>139</v>
      </c>
      <c r="C69" s="133" t="s">
        <v>174</v>
      </c>
      <c r="D69" s="76" t="str">
        <f>IF(ISNA(VLOOKUP($C69,'RPA Caclulations'!$C$6:$K$38,3,FALSE))=TRUE,"0",VLOOKUP($C69,'RPA Caclulations'!$C$6:$K$38,3,FALSE))</f>
        <v>0</v>
      </c>
      <c r="E69" s="22" t="str">
        <f>IF(ISNA(VLOOKUP($C69,'Canadian Selections Day 1'!$A$17:$I$100,9,FALSE))=TRUE,"0",VLOOKUP($C69,'Canadian Selections Day 1'!$A$17:$I$100,9,FALSE))</f>
        <v>0</v>
      </c>
      <c r="F69" s="22" t="str">
        <f>IF(ISNA(VLOOKUP($C69,'Canadian Selections Day 2'!$A$17:$I$100,9,FALSE))=TRUE,"0",VLOOKUP($C69,'Canadian Selections Day 2'!$A$17:$I$100,9,FALSE))</f>
        <v>0</v>
      </c>
      <c r="G69" s="22" t="str">
        <f>IF(ISNA(VLOOKUP($C69,'Calabogie CC MO'!$A$17:$I$100,9,FALSE))=TRUE,"0",VLOOKUP($C69,'Calabogie CC MO'!$A$17:$I$100,9,FALSE))</f>
        <v>0</v>
      </c>
      <c r="H69" s="22" t="str">
        <f>IF(ISNA(VLOOKUP($C69,'Calabogie CC DM'!$A$17:$I$100,9,FALSE))=TRUE,"0",VLOOKUP($C69,'Calabogie CC DM'!$A$17:$I$100,9,FALSE))</f>
        <v>0</v>
      </c>
      <c r="I69" s="22" t="str">
        <f>IF(ISNA(VLOOKUP($C69,Cal_TT_Day_1!$A$17:$I$100,9,FALSE))=TRUE,"0",VLOOKUP($C69,Cal_TT_Day_1!$A$17:$I$100,9,FALSE))</f>
        <v>0</v>
      </c>
      <c r="J69" s="22" t="str">
        <f>IF(ISNA(VLOOKUP($C69,Cal_TT_Day_2!$A$17:$I$100,9,FALSE))=TRUE,"0",VLOOKUP($C69,Cal_TT_Day_2!$A$17:$I$100,9,FALSE))</f>
        <v>0</v>
      </c>
      <c r="K69" s="22" t="str">
        <f>IF(ISNA(VLOOKUP($C69,'Deer Valley Nor-AM MO'!$A$17:$I$100,9,FALSE))=TRUE,"0",VLOOKUP($C69,'Deer Valley Nor-AM MO'!$A$17:$I$100,9,FALSE))</f>
        <v>0</v>
      </c>
      <c r="L69" s="22" t="str">
        <f>IF(ISNA(VLOOKUP($C69,'Deer Valley Nor-AM DM'!$A$17:$I$100,9,FALSE))=TRUE,"0",VLOOKUP($C69,'Deer Valley Nor-AM DM'!$A$17:$I$100,9,FALSE))</f>
        <v>0</v>
      </c>
      <c r="M69" s="22" t="str">
        <f>IF(ISNA(VLOOKUP($C69,'Calgary NorAm MO'!$A$17:$I$100,9,FALSE))=TRUE,"0",VLOOKUP($C69,'Calgary NorAm MO'!$A$17:$I$100,9,FALSE))</f>
        <v>0</v>
      </c>
      <c r="N69" s="22" t="str">
        <f>IF(ISNA(VLOOKUP($C69,'Calgary NorAm DM'!$A$17:$I$100,9,FALSE))=TRUE,"0",VLOOKUP($C69,'Calgary NorAm DM'!$A$17:$I$100,9,FALSE))</f>
        <v>0</v>
      </c>
      <c r="O69" s="22" t="str">
        <f>IF(ISNA(VLOOKUP($C69,'Calabogie TT Day 1'!$A$17:$I$97,9,FALSE))=TRUE,"0",VLOOKUP($C69,'Calabogie TT Day 1'!$A$17:$I$97,9,FALSE))</f>
        <v>0</v>
      </c>
      <c r="P69" s="22" t="str">
        <f>IF(ISNA(VLOOKUP($C69,'Calabogie TT Day 2'!$A$17:$I$95,9,FALSE))=TRUE,"0",VLOOKUP($C69,'Calabogie TT Day 2'!$A$17:$I$95,9,FALSE))</f>
        <v>0</v>
      </c>
      <c r="Q69" s="22" t="str">
        <f>IF(ISNA(VLOOKUP($C69,'VSC MO'!$A$17:$I$95,9,FALSE))=TRUE,"0",VLOOKUP($C69,'VSC MO'!$A$17:$I$95,9,FALSE))</f>
        <v>0</v>
      </c>
      <c r="R69" s="22" t="str">
        <f>IF(ISNA(VLOOKUP($C69,'VSC DM'!$A$17:$I$95,9,FALSE))=TRUE,"0",VLOOKUP($C69,'VSC DM'!$A$17:$I$95,9,FALSE))</f>
        <v>0</v>
      </c>
      <c r="S69" s="22" t="str">
        <f>IF(ISNA(VLOOKUP($C69,'Prov MO'!$A$17:$I$95,9,FALSE))=TRUE,"0",VLOOKUP($C69,'Prov MO'!$A$17:$I$95,9,FALSE))</f>
        <v>0</v>
      </c>
      <c r="T69" s="22" t="str">
        <f>IF(ISNA(VLOOKUP($C69,'Killington MO'!$A$17:$I$95,9,FALSE))=TRUE,"0",VLOOKUP($C69,'Killington MO'!$A$17:$I$95,9,FALSE))</f>
        <v>0</v>
      </c>
      <c r="U69" s="22" t="str">
        <f>IF(ISNA(VLOOKUP($C69,'Killington DM'!$A$17:$I$95,9,FALSE))=TRUE,"0",VLOOKUP($C69,'Killington DM'!$A$17:$I$95,9,FALSE))</f>
        <v>0</v>
      </c>
      <c r="V69" s="22" t="str">
        <f>IF(ISNA(VLOOKUP($C69,'Jrs MO'!$A$17:$I$95,9,FALSE))=TRUE,"0",VLOOKUP($C69,'Jrs MO'!$A$17:$I$95,9,FALSE))</f>
        <v>0</v>
      </c>
    </row>
    <row r="70" spans="1:22" ht="18.75" customHeight="1" x14ac:dyDescent="0.15">
      <c r="A70" s="131" t="s">
        <v>68</v>
      </c>
      <c r="B70" s="131" t="s">
        <v>139</v>
      </c>
      <c r="C70" s="133" t="s">
        <v>175</v>
      </c>
      <c r="D70" s="76" t="str">
        <f>IF(ISNA(VLOOKUP($C70,'RPA Caclulations'!$C$6:$K$38,3,FALSE))=TRUE,"0",VLOOKUP($C70,'RPA Caclulations'!$C$6:$K$38,3,FALSE))</f>
        <v>0</v>
      </c>
      <c r="E70" s="22" t="str">
        <f>IF(ISNA(VLOOKUP($C70,'Canadian Selections Day 1'!$A$17:$I$100,9,FALSE))=TRUE,"0",VLOOKUP($C70,'Canadian Selections Day 1'!$A$17:$I$100,9,FALSE))</f>
        <v>0</v>
      </c>
      <c r="F70" s="22" t="str">
        <f>IF(ISNA(VLOOKUP($C70,'Canadian Selections Day 2'!$A$17:$I$100,9,FALSE))=TRUE,"0",VLOOKUP($C70,'Canadian Selections Day 2'!$A$17:$I$100,9,FALSE))</f>
        <v>0</v>
      </c>
      <c r="G70" s="22" t="str">
        <f>IF(ISNA(VLOOKUP($C70,'Calabogie CC MO'!$A$17:$I$100,9,FALSE))=TRUE,"0",VLOOKUP($C70,'Calabogie CC MO'!$A$17:$I$100,9,FALSE))</f>
        <v>0</v>
      </c>
      <c r="H70" s="22" t="str">
        <f>IF(ISNA(VLOOKUP($C70,'Calabogie CC DM'!$A$17:$I$100,9,FALSE))=TRUE,"0",VLOOKUP($C70,'Calabogie CC DM'!$A$17:$I$100,9,FALSE))</f>
        <v>0</v>
      </c>
      <c r="I70" s="22" t="str">
        <f>IF(ISNA(VLOOKUP($C70,Cal_TT_Day_1!$A$17:$I$100,9,FALSE))=TRUE,"0",VLOOKUP($C70,Cal_TT_Day_1!$A$17:$I$100,9,FALSE))</f>
        <v>0</v>
      </c>
      <c r="J70" s="22" t="str">
        <f>IF(ISNA(VLOOKUP($C70,Cal_TT_Day_2!$A$17:$I$100,9,FALSE))=TRUE,"0",VLOOKUP($C70,Cal_TT_Day_2!$A$17:$I$100,9,FALSE))</f>
        <v>0</v>
      </c>
      <c r="K70" s="22" t="str">
        <f>IF(ISNA(VLOOKUP($C70,'Deer Valley Nor-AM MO'!$A$17:$I$100,9,FALSE))=TRUE,"0",VLOOKUP($C70,'Deer Valley Nor-AM MO'!$A$17:$I$100,9,FALSE))</f>
        <v>0</v>
      </c>
      <c r="L70" s="22" t="str">
        <f>IF(ISNA(VLOOKUP($C70,'Deer Valley Nor-AM DM'!$A$17:$I$100,9,FALSE))=TRUE,"0",VLOOKUP($C70,'Deer Valley Nor-AM DM'!$A$17:$I$100,9,FALSE))</f>
        <v>0</v>
      </c>
      <c r="M70" s="22" t="str">
        <f>IF(ISNA(VLOOKUP($C70,'Calgary NorAm MO'!$A$17:$I$100,9,FALSE))=TRUE,"0",VLOOKUP($C70,'Calgary NorAm MO'!$A$17:$I$100,9,FALSE))</f>
        <v>0</v>
      </c>
      <c r="N70" s="22" t="str">
        <f>IF(ISNA(VLOOKUP($C70,'Calgary NorAm DM'!$A$17:$I$100,9,FALSE))=TRUE,"0",VLOOKUP($C70,'Calgary NorAm DM'!$A$17:$I$100,9,FALSE))</f>
        <v>0</v>
      </c>
      <c r="O70" s="22" t="str">
        <f>IF(ISNA(VLOOKUP($C70,'Calabogie TT Day 1'!$A$17:$I$97,9,FALSE))=TRUE,"0",VLOOKUP($C70,'Calabogie TT Day 1'!$A$17:$I$97,9,FALSE))</f>
        <v>0</v>
      </c>
      <c r="P70" s="22" t="str">
        <f>IF(ISNA(VLOOKUP($C70,'Calabogie TT Day 2'!$A$17:$I$95,9,FALSE))=TRUE,"0",VLOOKUP($C70,'Calabogie TT Day 2'!$A$17:$I$95,9,FALSE))</f>
        <v>0</v>
      </c>
      <c r="Q70" s="22" t="str">
        <f>IF(ISNA(VLOOKUP($C70,'VSC MO'!$A$17:$I$95,9,FALSE))=TRUE,"0",VLOOKUP($C70,'VSC MO'!$A$17:$I$95,9,FALSE))</f>
        <v>0</v>
      </c>
      <c r="R70" s="22" t="str">
        <f>IF(ISNA(VLOOKUP($C70,'VSC DM'!$A$17:$I$95,9,FALSE))=TRUE,"0",VLOOKUP($C70,'VSC DM'!$A$17:$I$95,9,FALSE))</f>
        <v>0</v>
      </c>
      <c r="S70" s="22" t="str">
        <f>IF(ISNA(VLOOKUP($C70,'Prov MO'!$A$17:$I$95,9,FALSE))=TRUE,"0",VLOOKUP($C70,'Prov MO'!$A$17:$I$95,9,FALSE))</f>
        <v>0</v>
      </c>
      <c r="T70" s="22" t="str">
        <f>IF(ISNA(VLOOKUP($C70,'Killington MO'!$A$17:$I$95,9,FALSE))=TRUE,"0",VLOOKUP($C70,'Killington MO'!$A$17:$I$95,9,FALSE))</f>
        <v>0</v>
      </c>
      <c r="U70" s="22" t="str">
        <f>IF(ISNA(VLOOKUP($C70,'Killington DM'!$A$17:$I$95,9,FALSE))=TRUE,"0",VLOOKUP($C70,'Killington DM'!$A$17:$I$95,9,FALSE))</f>
        <v>0</v>
      </c>
      <c r="V70" s="22" t="str">
        <f>IF(ISNA(VLOOKUP($C70,'Jrs MO'!$A$17:$I$95,9,FALSE))=TRUE,"0",VLOOKUP($C70,'Jrs MO'!$A$17:$I$95,9,FALSE))</f>
        <v>0</v>
      </c>
    </row>
    <row r="71" spans="1:22" ht="18.75" customHeight="1" x14ac:dyDescent="0.15">
      <c r="A71" s="131" t="s">
        <v>68</v>
      </c>
      <c r="B71" s="131" t="s">
        <v>209</v>
      </c>
      <c r="C71" s="133" t="s">
        <v>176</v>
      </c>
      <c r="D71" s="76" t="str">
        <f>IF(ISNA(VLOOKUP($C71,'RPA Caclulations'!$C$6:$K$38,3,FALSE))=TRUE,"0",VLOOKUP($C71,'RPA Caclulations'!$C$6:$K$38,3,FALSE))</f>
        <v>0</v>
      </c>
      <c r="E71" s="22" t="str">
        <f>IF(ISNA(VLOOKUP($C71,'Canadian Selections Day 1'!$A$17:$I$100,9,FALSE))=TRUE,"0",VLOOKUP($C71,'Canadian Selections Day 1'!$A$17:$I$100,9,FALSE))</f>
        <v>0</v>
      </c>
      <c r="F71" s="22" t="str">
        <f>IF(ISNA(VLOOKUP($C71,'Canadian Selections Day 2'!$A$17:$I$100,9,FALSE))=TRUE,"0",VLOOKUP($C71,'Canadian Selections Day 2'!$A$17:$I$100,9,FALSE))</f>
        <v>0</v>
      </c>
      <c r="G71" s="22" t="str">
        <f>IF(ISNA(VLOOKUP($C71,'Calabogie CC MO'!$A$17:$I$100,9,FALSE))=TRUE,"0",VLOOKUP($C71,'Calabogie CC MO'!$A$17:$I$100,9,FALSE))</f>
        <v>0</v>
      </c>
      <c r="H71" s="22" t="str">
        <f>IF(ISNA(VLOOKUP($C71,'Calabogie CC DM'!$A$17:$I$100,9,FALSE))=TRUE,"0",VLOOKUP($C71,'Calabogie CC DM'!$A$17:$I$100,9,FALSE))</f>
        <v>0</v>
      </c>
      <c r="I71" s="22" t="str">
        <f>IF(ISNA(VLOOKUP($C71,Cal_TT_Day_1!$A$17:$I$100,9,FALSE))=TRUE,"0",VLOOKUP($C71,Cal_TT_Day_1!$A$17:$I$100,9,FALSE))</f>
        <v>0</v>
      </c>
      <c r="J71" s="22" t="str">
        <f>IF(ISNA(VLOOKUP($C71,Cal_TT_Day_2!$A$17:$I$100,9,FALSE))=TRUE,"0",VLOOKUP($C71,Cal_TT_Day_2!$A$17:$I$100,9,FALSE))</f>
        <v>0</v>
      </c>
      <c r="K71" s="22" t="str">
        <f>IF(ISNA(VLOOKUP($C71,'Deer Valley Nor-AM MO'!$A$17:$I$100,9,FALSE))=TRUE,"0",VLOOKUP($C71,'Deer Valley Nor-AM MO'!$A$17:$I$100,9,FALSE))</f>
        <v>0</v>
      </c>
      <c r="L71" s="22" t="str">
        <f>IF(ISNA(VLOOKUP($C71,'Deer Valley Nor-AM DM'!$A$17:$I$100,9,FALSE))=TRUE,"0",VLOOKUP($C71,'Deer Valley Nor-AM DM'!$A$17:$I$100,9,FALSE))</f>
        <v>0</v>
      </c>
      <c r="M71" s="22" t="str">
        <f>IF(ISNA(VLOOKUP($C71,'Calgary NorAm MO'!$A$17:$I$100,9,FALSE))=TRUE,"0",VLOOKUP($C71,'Calgary NorAm MO'!$A$17:$I$100,9,FALSE))</f>
        <v>0</v>
      </c>
      <c r="N71" s="22" t="str">
        <f>IF(ISNA(VLOOKUP($C71,'Calgary NorAm DM'!$A$17:$I$100,9,FALSE))=TRUE,"0",VLOOKUP($C71,'Calgary NorAm DM'!$A$17:$I$100,9,FALSE))</f>
        <v>0</v>
      </c>
      <c r="O71" s="22" t="str">
        <f>IF(ISNA(VLOOKUP($C71,'Calabogie TT Day 1'!$A$17:$I$97,9,FALSE))=TRUE,"0",VLOOKUP($C71,'Calabogie TT Day 1'!$A$17:$I$97,9,FALSE))</f>
        <v>0</v>
      </c>
      <c r="P71" s="22" t="str">
        <f>IF(ISNA(VLOOKUP($C71,'Calabogie TT Day 2'!$A$17:$I$95,9,FALSE))=TRUE,"0",VLOOKUP($C71,'Calabogie TT Day 2'!$A$17:$I$95,9,FALSE))</f>
        <v>0</v>
      </c>
      <c r="Q71" s="22" t="str">
        <f>IF(ISNA(VLOOKUP($C71,'VSC MO'!$A$17:$I$95,9,FALSE))=TRUE,"0",VLOOKUP($C71,'VSC MO'!$A$17:$I$95,9,FALSE))</f>
        <v>0</v>
      </c>
      <c r="R71" s="22" t="str">
        <f>IF(ISNA(VLOOKUP($C71,'VSC DM'!$A$17:$I$95,9,FALSE))=TRUE,"0",VLOOKUP($C71,'VSC DM'!$A$17:$I$95,9,FALSE))</f>
        <v>0</v>
      </c>
      <c r="S71" s="22" t="str">
        <f>IF(ISNA(VLOOKUP($C71,'Prov MO'!$A$17:$I$95,9,FALSE))=TRUE,"0",VLOOKUP($C71,'Prov MO'!$A$17:$I$95,9,FALSE))</f>
        <v>0</v>
      </c>
      <c r="T71" s="22" t="str">
        <f>IF(ISNA(VLOOKUP($C71,'Killington MO'!$A$17:$I$95,9,FALSE))=TRUE,"0",VLOOKUP($C71,'Killington MO'!$A$17:$I$95,9,FALSE))</f>
        <v>0</v>
      </c>
      <c r="U71" s="22" t="str">
        <f>IF(ISNA(VLOOKUP($C71,'Killington DM'!$A$17:$I$95,9,FALSE))=TRUE,"0",VLOOKUP($C71,'Killington DM'!$A$17:$I$95,9,FALSE))</f>
        <v>0</v>
      </c>
      <c r="V71" s="22" t="str">
        <f>IF(ISNA(VLOOKUP($C71,'Jrs MO'!$A$17:$I$95,9,FALSE))=TRUE,"0",VLOOKUP($C71,'Jrs MO'!$A$17:$I$95,9,FALSE))</f>
        <v>0</v>
      </c>
    </row>
    <row r="72" spans="1:22" ht="18.75" customHeight="1" x14ac:dyDescent="0.15">
      <c r="A72" s="131" t="s">
        <v>68</v>
      </c>
      <c r="B72" s="131" t="s">
        <v>139</v>
      </c>
      <c r="C72" s="133" t="s">
        <v>178</v>
      </c>
      <c r="D72" s="76" t="str">
        <f>IF(ISNA(VLOOKUP($C72,'RPA Caclulations'!$C$6:$K$38,3,FALSE))=TRUE,"0",VLOOKUP($C72,'RPA Caclulations'!$C$6:$K$38,3,FALSE))</f>
        <v>0</v>
      </c>
      <c r="E72" s="22" t="str">
        <f>IF(ISNA(VLOOKUP($C72,'Canadian Selections Day 1'!$A$17:$I$100,9,FALSE))=TRUE,"0",VLOOKUP($C72,'Canadian Selections Day 1'!$A$17:$I$100,9,FALSE))</f>
        <v>0</v>
      </c>
      <c r="F72" s="22" t="str">
        <f>IF(ISNA(VLOOKUP($C72,'Canadian Selections Day 2'!$A$17:$I$100,9,FALSE))=TRUE,"0",VLOOKUP($C72,'Canadian Selections Day 2'!$A$17:$I$100,9,FALSE))</f>
        <v>0</v>
      </c>
      <c r="G72" s="22" t="str">
        <f>IF(ISNA(VLOOKUP($C72,'Calabogie CC MO'!$A$17:$I$100,9,FALSE))=TRUE,"0",VLOOKUP($C72,'Calabogie CC MO'!$A$17:$I$100,9,FALSE))</f>
        <v>0</v>
      </c>
      <c r="H72" s="22" t="str">
        <f>IF(ISNA(VLOOKUP($C72,'Calabogie CC DM'!$A$17:$I$100,9,FALSE))=TRUE,"0",VLOOKUP($C72,'Calabogie CC DM'!$A$17:$I$100,9,FALSE))</f>
        <v>0</v>
      </c>
      <c r="I72" s="22" t="str">
        <f>IF(ISNA(VLOOKUP($C72,Cal_TT_Day_1!$A$17:$I$100,9,FALSE))=TRUE,"0",VLOOKUP($C72,Cal_TT_Day_1!$A$17:$I$100,9,FALSE))</f>
        <v>0</v>
      </c>
      <c r="J72" s="22" t="str">
        <f>IF(ISNA(VLOOKUP($C72,Cal_TT_Day_2!$A$17:$I$100,9,FALSE))=TRUE,"0",VLOOKUP($C72,Cal_TT_Day_2!$A$17:$I$100,9,FALSE))</f>
        <v>0</v>
      </c>
      <c r="K72" s="22" t="str">
        <f>IF(ISNA(VLOOKUP($C72,'Deer Valley Nor-AM MO'!$A$17:$I$100,9,FALSE))=TRUE,"0",VLOOKUP($C72,'Deer Valley Nor-AM MO'!$A$17:$I$100,9,FALSE))</f>
        <v>0</v>
      </c>
      <c r="L72" s="22" t="str">
        <f>IF(ISNA(VLOOKUP($C72,'Deer Valley Nor-AM DM'!$A$17:$I$100,9,FALSE))=TRUE,"0",VLOOKUP($C72,'Deer Valley Nor-AM DM'!$A$17:$I$100,9,FALSE))</f>
        <v>0</v>
      </c>
      <c r="M72" s="22" t="str">
        <f>IF(ISNA(VLOOKUP($C72,'Calgary NorAm MO'!$A$17:$I$100,9,FALSE))=TRUE,"0",VLOOKUP($C72,'Calgary NorAm MO'!$A$17:$I$100,9,FALSE))</f>
        <v>0</v>
      </c>
      <c r="N72" s="22" t="str">
        <f>IF(ISNA(VLOOKUP($C72,'Calgary NorAm DM'!$A$17:$I$100,9,FALSE))=TRUE,"0",VLOOKUP($C72,'Calgary NorAm DM'!$A$17:$I$100,9,FALSE))</f>
        <v>0</v>
      </c>
      <c r="O72" s="22" t="str">
        <f>IF(ISNA(VLOOKUP($C72,'Calabogie TT Day 1'!$A$17:$I$97,9,FALSE))=TRUE,"0",VLOOKUP($C72,'Calabogie TT Day 1'!$A$17:$I$97,9,FALSE))</f>
        <v>0</v>
      </c>
      <c r="P72" s="22" t="str">
        <f>IF(ISNA(VLOOKUP($C72,'Calabogie TT Day 2'!$A$17:$I$95,9,FALSE))=TRUE,"0",VLOOKUP($C72,'Calabogie TT Day 2'!$A$17:$I$95,9,FALSE))</f>
        <v>0</v>
      </c>
      <c r="Q72" s="22" t="str">
        <f>IF(ISNA(VLOOKUP($C72,'VSC MO'!$A$17:$I$95,9,FALSE))=TRUE,"0",VLOOKUP($C72,'VSC MO'!$A$17:$I$95,9,FALSE))</f>
        <v>0</v>
      </c>
      <c r="R72" s="22" t="str">
        <f>IF(ISNA(VLOOKUP($C72,'VSC DM'!$A$17:$I$95,9,FALSE))=TRUE,"0",VLOOKUP($C72,'VSC DM'!$A$17:$I$95,9,FALSE))</f>
        <v>0</v>
      </c>
      <c r="S72" s="22" t="str">
        <f>IF(ISNA(VLOOKUP($C72,'Prov MO'!$A$17:$I$95,9,FALSE))=TRUE,"0",VLOOKUP($C72,'Prov MO'!$A$17:$I$95,9,FALSE))</f>
        <v>0</v>
      </c>
      <c r="T72" s="22" t="str">
        <f>IF(ISNA(VLOOKUP($C72,'Killington MO'!$A$17:$I$95,9,FALSE))=TRUE,"0",VLOOKUP($C72,'Killington MO'!$A$17:$I$95,9,FALSE))</f>
        <v>0</v>
      </c>
      <c r="U72" s="22" t="str">
        <f>IF(ISNA(VLOOKUP($C72,'Killington DM'!$A$17:$I$95,9,FALSE))=TRUE,"0",VLOOKUP($C72,'Killington DM'!$A$17:$I$95,9,FALSE))</f>
        <v>0</v>
      </c>
      <c r="V72" s="22" t="str">
        <f>IF(ISNA(VLOOKUP($C72,'Jrs MO'!$A$17:$I$95,9,FALSE))=TRUE,"0",VLOOKUP($C72,'Jrs MO'!$A$17:$I$95,9,FALSE))</f>
        <v>0</v>
      </c>
    </row>
    <row r="73" spans="1:22" ht="18.75" customHeight="1" x14ac:dyDescent="0.15">
      <c r="A73" s="131" t="s">
        <v>68</v>
      </c>
      <c r="B73" s="131" t="s">
        <v>209</v>
      </c>
      <c r="C73" s="133" t="s">
        <v>179</v>
      </c>
      <c r="D73" s="76" t="str">
        <f>IF(ISNA(VLOOKUP($C73,'RPA Caclulations'!$C$6:$K$38,3,FALSE))=TRUE,"0",VLOOKUP($C73,'RPA Caclulations'!$C$6:$K$38,3,FALSE))</f>
        <v>0</v>
      </c>
      <c r="E73" s="22" t="str">
        <f>IF(ISNA(VLOOKUP($C73,'Canadian Selections Day 1'!$A$17:$I$100,9,FALSE))=TRUE,"0",VLOOKUP($C73,'Canadian Selections Day 1'!$A$17:$I$100,9,FALSE))</f>
        <v>0</v>
      </c>
      <c r="F73" s="22" t="str">
        <f>IF(ISNA(VLOOKUP($C73,'Canadian Selections Day 2'!$A$17:$I$100,9,FALSE))=TRUE,"0",VLOOKUP($C73,'Canadian Selections Day 2'!$A$17:$I$100,9,FALSE))</f>
        <v>0</v>
      </c>
      <c r="G73" s="22" t="str">
        <f>IF(ISNA(VLOOKUP($C73,'Calabogie CC MO'!$A$17:$I$100,9,FALSE))=TRUE,"0",VLOOKUP($C73,'Calabogie CC MO'!$A$17:$I$100,9,FALSE))</f>
        <v>0</v>
      </c>
      <c r="H73" s="22" t="str">
        <f>IF(ISNA(VLOOKUP($C73,'Calabogie CC DM'!$A$17:$I$100,9,FALSE))=TRUE,"0",VLOOKUP($C73,'Calabogie CC DM'!$A$17:$I$100,9,FALSE))</f>
        <v>0</v>
      </c>
      <c r="I73" s="22" t="str">
        <f>IF(ISNA(VLOOKUP($C73,Cal_TT_Day_1!$A$17:$I$100,9,FALSE))=TRUE,"0",VLOOKUP($C73,Cal_TT_Day_1!$A$17:$I$100,9,FALSE))</f>
        <v>0</v>
      </c>
      <c r="J73" s="22" t="str">
        <f>IF(ISNA(VLOOKUP($C73,Cal_TT_Day_2!$A$17:$I$100,9,FALSE))=TRUE,"0",VLOOKUP($C73,Cal_TT_Day_2!$A$17:$I$100,9,FALSE))</f>
        <v>0</v>
      </c>
      <c r="K73" s="22" t="str">
        <f>IF(ISNA(VLOOKUP($C73,'Deer Valley Nor-AM MO'!$A$17:$I$100,9,FALSE))=TRUE,"0",VLOOKUP($C73,'Deer Valley Nor-AM MO'!$A$17:$I$100,9,FALSE))</f>
        <v>0</v>
      </c>
      <c r="L73" s="22" t="str">
        <f>IF(ISNA(VLOOKUP($C73,'Deer Valley Nor-AM DM'!$A$17:$I$100,9,FALSE))=TRUE,"0",VLOOKUP($C73,'Deer Valley Nor-AM DM'!$A$17:$I$100,9,FALSE))</f>
        <v>0</v>
      </c>
      <c r="M73" s="22" t="str">
        <f>IF(ISNA(VLOOKUP($C73,'Calgary NorAm MO'!$A$17:$I$100,9,FALSE))=TRUE,"0",VLOOKUP($C73,'Calgary NorAm MO'!$A$17:$I$100,9,FALSE))</f>
        <v>0</v>
      </c>
      <c r="N73" s="22" t="str">
        <f>IF(ISNA(VLOOKUP($C73,'Calgary NorAm DM'!$A$17:$I$100,9,FALSE))=TRUE,"0",VLOOKUP($C73,'Calgary NorAm DM'!$A$17:$I$100,9,FALSE))</f>
        <v>0</v>
      </c>
      <c r="O73" s="22" t="str">
        <f>IF(ISNA(VLOOKUP($C73,'Calabogie TT Day 1'!$A$17:$I$97,9,FALSE))=TRUE,"0",VLOOKUP($C73,'Calabogie TT Day 1'!$A$17:$I$97,9,FALSE))</f>
        <v>0</v>
      </c>
      <c r="P73" s="22" t="str">
        <f>IF(ISNA(VLOOKUP($C73,'Calabogie TT Day 2'!$A$17:$I$95,9,FALSE))=TRUE,"0",VLOOKUP($C73,'Calabogie TT Day 2'!$A$17:$I$95,9,FALSE))</f>
        <v>0</v>
      </c>
      <c r="Q73" s="22" t="str">
        <f>IF(ISNA(VLOOKUP($C73,'VSC MO'!$A$17:$I$95,9,FALSE))=TRUE,"0",VLOOKUP($C73,'VSC MO'!$A$17:$I$95,9,FALSE))</f>
        <v>0</v>
      </c>
      <c r="R73" s="22" t="str">
        <f>IF(ISNA(VLOOKUP($C73,'VSC DM'!$A$17:$I$95,9,FALSE))=TRUE,"0",VLOOKUP($C73,'VSC DM'!$A$17:$I$95,9,FALSE))</f>
        <v>0</v>
      </c>
      <c r="S73" s="22" t="str">
        <f>IF(ISNA(VLOOKUP($C73,'Prov MO'!$A$17:$I$95,9,FALSE))=TRUE,"0",VLOOKUP($C73,'Prov MO'!$A$17:$I$95,9,FALSE))</f>
        <v>0</v>
      </c>
      <c r="T73" s="22" t="str">
        <f>IF(ISNA(VLOOKUP($C73,'Killington MO'!$A$17:$I$95,9,FALSE))=TRUE,"0",VLOOKUP($C73,'Killington MO'!$A$17:$I$95,9,FALSE))</f>
        <v>0</v>
      </c>
      <c r="U73" s="22" t="str">
        <f>IF(ISNA(VLOOKUP($C73,'Killington DM'!$A$17:$I$95,9,FALSE))=TRUE,"0",VLOOKUP($C73,'Killington DM'!$A$17:$I$95,9,FALSE))</f>
        <v>0</v>
      </c>
      <c r="V73" s="22" t="str">
        <f>IF(ISNA(VLOOKUP($C73,'Jrs MO'!$A$17:$I$95,9,FALSE))=TRUE,"0",VLOOKUP($C73,'Jrs MO'!$A$17:$I$95,9,FALSE))</f>
        <v>0</v>
      </c>
    </row>
    <row r="74" spans="1:22" ht="18.75" customHeight="1" x14ac:dyDescent="0.15">
      <c r="A74" s="131" t="s">
        <v>68</v>
      </c>
      <c r="B74" s="131" t="s">
        <v>209</v>
      </c>
      <c r="C74" s="133" t="s">
        <v>180</v>
      </c>
      <c r="D74" s="76" t="str">
        <f>IF(ISNA(VLOOKUP($C74,'RPA Caclulations'!$C$6:$K$38,3,FALSE))=TRUE,"0",VLOOKUP($C74,'RPA Caclulations'!$C$6:$K$38,3,FALSE))</f>
        <v>0</v>
      </c>
      <c r="E74" s="22" t="str">
        <f>IF(ISNA(VLOOKUP($C74,'Canadian Selections Day 1'!$A$17:$I$100,9,FALSE))=TRUE,"0",VLOOKUP($C74,'Canadian Selections Day 1'!$A$17:$I$100,9,FALSE))</f>
        <v>0</v>
      </c>
      <c r="F74" s="22" t="str">
        <f>IF(ISNA(VLOOKUP($C74,'Canadian Selections Day 2'!$A$17:$I$100,9,FALSE))=TRUE,"0",VLOOKUP($C74,'Canadian Selections Day 2'!$A$17:$I$100,9,FALSE))</f>
        <v>0</v>
      </c>
      <c r="G74" s="22" t="str">
        <f>IF(ISNA(VLOOKUP($C74,'Calabogie CC MO'!$A$17:$I$100,9,FALSE))=TRUE,"0",VLOOKUP($C74,'Calabogie CC MO'!$A$17:$I$100,9,FALSE))</f>
        <v>0</v>
      </c>
      <c r="H74" s="22" t="str">
        <f>IF(ISNA(VLOOKUP($C74,'Calabogie CC DM'!$A$17:$I$100,9,FALSE))=TRUE,"0",VLOOKUP($C74,'Calabogie CC DM'!$A$17:$I$100,9,FALSE))</f>
        <v>0</v>
      </c>
      <c r="I74" s="22" t="str">
        <f>IF(ISNA(VLOOKUP($C74,Cal_TT_Day_1!$A$17:$I$100,9,FALSE))=TRUE,"0",VLOOKUP($C74,Cal_TT_Day_1!$A$17:$I$100,9,FALSE))</f>
        <v>0</v>
      </c>
      <c r="J74" s="22" t="str">
        <f>IF(ISNA(VLOOKUP($C74,Cal_TT_Day_2!$A$17:$I$100,9,FALSE))=TRUE,"0",VLOOKUP($C74,Cal_TT_Day_2!$A$17:$I$100,9,FALSE))</f>
        <v>0</v>
      </c>
      <c r="K74" s="22" t="str">
        <f>IF(ISNA(VLOOKUP($C74,'Deer Valley Nor-AM MO'!$A$17:$I$100,9,FALSE))=TRUE,"0",VLOOKUP($C74,'Deer Valley Nor-AM MO'!$A$17:$I$100,9,FALSE))</f>
        <v>0</v>
      </c>
      <c r="L74" s="22" t="str">
        <f>IF(ISNA(VLOOKUP($C74,'Deer Valley Nor-AM DM'!$A$17:$I$100,9,FALSE))=TRUE,"0",VLOOKUP($C74,'Deer Valley Nor-AM DM'!$A$17:$I$100,9,FALSE))</f>
        <v>0</v>
      </c>
      <c r="M74" s="22" t="str">
        <f>IF(ISNA(VLOOKUP($C74,'Calgary NorAm MO'!$A$17:$I$100,9,FALSE))=TRUE,"0",VLOOKUP($C74,'Calgary NorAm MO'!$A$17:$I$100,9,FALSE))</f>
        <v>0</v>
      </c>
      <c r="N74" s="22" t="str">
        <f>IF(ISNA(VLOOKUP($C74,'Calgary NorAm DM'!$A$17:$I$100,9,FALSE))=TRUE,"0",VLOOKUP($C74,'Calgary NorAm DM'!$A$17:$I$100,9,FALSE))</f>
        <v>0</v>
      </c>
      <c r="O74" s="22" t="str">
        <f>IF(ISNA(VLOOKUP($C74,'Calabogie TT Day 1'!$A$17:$I$97,9,FALSE))=TRUE,"0",VLOOKUP($C74,'Calabogie TT Day 1'!$A$17:$I$97,9,FALSE))</f>
        <v>0</v>
      </c>
      <c r="P74" s="22" t="str">
        <f>IF(ISNA(VLOOKUP($C74,'Calabogie TT Day 2'!$A$17:$I$95,9,FALSE))=TRUE,"0",VLOOKUP($C74,'Calabogie TT Day 2'!$A$17:$I$95,9,FALSE))</f>
        <v>0</v>
      </c>
      <c r="Q74" s="22" t="str">
        <f>IF(ISNA(VLOOKUP($C74,'VSC MO'!$A$17:$I$95,9,FALSE))=TRUE,"0",VLOOKUP($C74,'VSC MO'!$A$17:$I$95,9,FALSE))</f>
        <v>0</v>
      </c>
      <c r="R74" s="22" t="str">
        <f>IF(ISNA(VLOOKUP($C74,'VSC DM'!$A$17:$I$95,9,FALSE))=TRUE,"0",VLOOKUP($C74,'VSC DM'!$A$17:$I$95,9,FALSE))</f>
        <v>0</v>
      </c>
      <c r="S74" s="22" t="str">
        <f>IF(ISNA(VLOOKUP($C74,'Prov MO'!$A$17:$I$95,9,FALSE))=TRUE,"0",VLOOKUP($C74,'Prov MO'!$A$17:$I$95,9,FALSE))</f>
        <v>0</v>
      </c>
      <c r="T74" s="22" t="str">
        <f>IF(ISNA(VLOOKUP($C74,'Killington MO'!$A$17:$I$95,9,FALSE))=TRUE,"0",VLOOKUP($C74,'Killington MO'!$A$17:$I$95,9,FALSE))</f>
        <v>0</v>
      </c>
      <c r="U74" s="22" t="str">
        <f>IF(ISNA(VLOOKUP($C74,'Killington DM'!$A$17:$I$95,9,FALSE))=TRUE,"0",VLOOKUP($C74,'Killington DM'!$A$17:$I$95,9,FALSE))</f>
        <v>0</v>
      </c>
      <c r="V74" s="22" t="str">
        <f>IF(ISNA(VLOOKUP($C74,'Jrs MO'!$A$17:$I$95,9,FALSE))=TRUE,"0",VLOOKUP($C74,'Jrs MO'!$A$17:$I$95,9,FALSE))</f>
        <v>0</v>
      </c>
    </row>
    <row r="75" spans="1:22" ht="18.75" customHeight="1" x14ac:dyDescent="0.15">
      <c r="A75" s="131" t="s">
        <v>68</v>
      </c>
      <c r="B75" s="131" t="s">
        <v>209</v>
      </c>
      <c r="C75" s="133" t="s">
        <v>181</v>
      </c>
      <c r="D75" s="76" t="str">
        <f>IF(ISNA(VLOOKUP($C75,'RPA Caclulations'!$C$6:$K$38,3,FALSE))=TRUE,"0",VLOOKUP($C75,'RPA Caclulations'!$C$6:$K$38,3,FALSE))</f>
        <v>0</v>
      </c>
      <c r="E75" s="22" t="str">
        <f>IF(ISNA(VLOOKUP($C75,'Canadian Selections Day 1'!$A$17:$I$100,9,FALSE))=TRUE,"0",VLOOKUP($C75,'Canadian Selections Day 1'!$A$17:$I$100,9,FALSE))</f>
        <v>0</v>
      </c>
      <c r="F75" s="22" t="str">
        <f>IF(ISNA(VLOOKUP($C75,'Canadian Selections Day 2'!$A$17:$I$100,9,FALSE))=TRUE,"0",VLOOKUP($C75,'Canadian Selections Day 2'!$A$17:$I$100,9,FALSE))</f>
        <v>0</v>
      </c>
      <c r="G75" s="22" t="str">
        <f>IF(ISNA(VLOOKUP($C75,'Calabogie CC MO'!$A$17:$I$100,9,FALSE))=TRUE,"0",VLOOKUP($C75,'Calabogie CC MO'!$A$17:$I$100,9,FALSE))</f>
        <v>0</v>
      </c>
      <c r="H75" s="22" t="str">
        <f>IF(ISNA(VLOOKUP($C75,'Calabogie CC DM'!$A$17:$I$100,9,FALSE))=TRUE,"0",VLOOKUP($C75,'Calabogie CC DM'!$A$17:$I$100,9,FALSE))</f>
        <v>0</v>
      </c>
      <c r="I75" s="22" t="str">
        <f>IF(ISNA(VLOOKUP($C75,Cal_TT_Day_1!$A$17:$I$100,9,FALSE))=TRUE,"0",VLOOKUP($C75,Cal_TT_Day_1!$A$17:$I$100,9,FALSE))</f>
        <v>0</v>
      </c>
      <c r="J75" s="22" t="str">
        <f>IF(ISNA(VLOOKUP($C75,Cal_TT_Day_2!$A$17:$I$100,9,FALSE))=TRUE,"0",VLOOKUP($C75,Cal_TT_Day_2!$A$17:$I$100,9,FALSE))</f>
        <v>0</v>
      </c>
      <c r="K75" s="22" t="str">
        <f>IF(ISNA(VLOOKUP($C75,'Deer Valley Nor-AM MO'!$A$17:$I$100,9,FALSE))=TRUE,"0",VLOOKUP($C75,'Deer Valley Nor-AM MO'!$A$17:$I$100,9,FALSE))</f>
        <v>0</v>
      </c>
      <c r="L75" s="22" t="str">
        <f>IF(ISNA(VLOOKUP($C75,'Deer Valley Nor-AM DM'!$A$17:$I$100,9,FALSE))=TRUE,"0",VLOOKUP($C75,'Deer Valley Nor-AM DM'!$A$17:$I$100,9,FALSE))</f>
        <v>0</v>
      </c>
      <c r="M75" s="22" t="str">
        <f>IF(ISNA(VLOOKUP($C75,'Calgary NorAm MO'!$A$17:$I$100,9,FALSE))=TRUE,"0",VLOOKUP($C75,'Calgary NorAm MO'!$A$17:$I$100,9,FALSE))</f>
        <v>0</v>
      </c>
      <c r="N75" s="22" t="str">
        <f>IF(ISNA(VLOOKUP($C75,'Calgary NorAm DM'!$A$17:$I$100,9,FALSE))=TRUE,"0",VLOOKUP($C75,'Calgary NorAm DM'!$A$17:$I$100,9,FALSE))</f>
        <v>0</v>
      </c>
      <c r="O75" s="22" t="str">
        <f>IF(ISNA(VLOOKUP($C75,'Calabogie TT Day 1'!$A$17:$I$97,9,FALSE))=TRUE,"0",VLOOKUP($C75,'Calabogie TT Day 1'!$A$17:$I$97,9,FALSE))</f>
        <v>0</v>
      </c>
      <c r="P75" s="22" t="str">
        <f>IF(ISNA(VLOOKUP($C75,'Calabogie TT Day 2'!$A$17:$I$95,9,FALSE))=TRUE,"0",VLOOKUP($C75,'Calabogie TT Day 2'!$A$17:$I$95,9,FALSE))</f>
        <v>0</v>
      </c>
      <c r="Q75" s="22" t="str">
        <f>IF(ISNA(VLOOKUP($C75,'VSC MO'!$A$17:$I$95,9,FALSE))=TRUE,"0",VLOOKUP($C75,'VSC MO'!$A$17:$I$95,9,FALSE))</f>
        <v>0</v>
      </c>
      <c r="R75" s="22" t="str">
        <f>IF(ISNA(VLOOKUP($C75,'VSC DM'!$A$17:$I$95,9,FALSE))=TRUE,"0",VLOOKUP($C75,'VSC DM'!$A$17:$I$95,9,FALSE))</f>
        <v>0</v>
      </c>
      <c r="S75" s="22" t="str">
        <f>IF(ISNA(VLOOKUP($C75,'Prov MO'!$A$17:$I$95,9,FALSE))=TRUE,"0",VLOOKUP($C75,'Prov MO'!$A$17:$I$95,9,FALSE))</f>
        <v>0</v>
      </c>
      <c r="T75" s="22" t="str">
        <f>IF(ISNA(VLOOKUP($C75,'Killington MO'!$A$17:$I$95,9,FALSE))=TRUE,"0",VLOOKUP($C75,'Killington MO'!$A$17:$I$95,9,FALSE))</f>
        <v>0</v>
      </c>
      <c r="U75" s="22" t="str">
        <f>IF(ISNA(VLOOKUP($C75,'Killington DM'!$A$17:$I$95,9,FALSE))=TRUE,"0",VLOOKUP($C75,'Killington DM'!$A$17:$I$95,9,FALSE))</f>
        <v>0</v>
      </c>
      <c r="V75" s="22" t="str">
        <f>IF(ISNA(VLOOKUP($C75,'Jrs MO'!$A$17:$I$95,9,FALSE))=TRUE,"0",VLOOKUP($C75,'Jrs MO'!$A$17:$I$95,9,FALSE))</f>
        <v>0</v>
      </c>
    </row>
    <row r="76" spans="1:22" ht="18.75" customHeight="1" x14ac:dyDescent="0.15">
      <c r="A76" s="131" t="s">
        <v>68</v>
      </c>
      <c r="B76" s="131" t="s">
        <v>139</v>
      </c>
      <c r="C76" s="133" t="s">
        <v>182</v>
      </c>
      <c r="D76" s="76" t="str">
        <f>IF(ISNA(VLOOKUP($C76,'RPA Caclulations'!$C$6:$K$38,3,FALSE))=TRUE,"0",VLOOKUP($C76,'RPA Caclulations'!$C$6:$K$38,3,FALSE))</f>
        <v>0</v>
      </c>
      <c r="E76" s="22" t="str">
        <f>IF(ISNA(VLOOKUP($C76,'Canadian Selections Day 1'!$A$17:$I$100,9,FALSE))=TRUE,"0",VLOOKUP($C76,'Canadian Selections Day 1'!$A$17:$I$100,9,FALSE))</f>
        <v>0</v>
      </c>
      <c r="F76" s="22" t="str">
        <f>IF(ISNA(VLOOKUP($C76,'Canadian Selections Day 2'!$A$17:$I$100,9,FALSE))=TRUE,"0",VLOOKUP($C76,'Canadian Selections Day 2'!$A$17:$I$100,9,FALSE))</f>
        <v>0</v>
      </c>
      <c r="G76" s="22" t="str">
        <f>IF(ISNA(VLOOKUP($C76,'Calabogie CC MO'!$A$17:$I$100,9,FALSE))=TRUE,"0",VLOOKUP($C76,'Calabogie CC MO'!$A$17:$I$100,9,FALSE))</f>
        <v>0</v>
      </c>
      <c r="H76" s="22" t="str">
        <f>IF(ISNA(VLOOKUP($C76,'Calabogie CC DM'!$A$17:$I$100,9,FALSE))=TRUE,"0",VLOOKUP($C76,'Calabogie CC DM'!$A$17:$I$100,9,FALSE))</f>
        <v>0</v>
      </c>
      <c r="I76" s="22" t="str">
        <f>IF(ISNA(VLOOKUP($C76,Cal_TT_Day_1!$A$17:$I$100,9,FALSE))=TRUE,"0",VLOOKUP($C76,Cal_TT_Day_1!$A$17:$I$100,9,FALSE))</f>
        <v>0</v>
      </c>
      <c r="J76" s="22" t="str">
        <f>IF(ISNA(VLOOKUP($C76,Cal_TT_Day_2!$A$17:$I$100,9,FALSE))=TRUE,"0",VLOOKUP($C76,Cal_TT_Day_2!$A$17:$I$100,9,FALSE))</f>
        <v>0</v>
      </c>
      <c r="K76" s="22" t="str">
        <f>IF(ISNA(VLOOKUP($C76,'Deer Valley Nor-AM MO'!$A$17:$I$100,9,FALSE))=TRUE,"0",VLOOKUP($C76,'Deer Valley Nor-AM MO'!$A$17:$I$100,9,FALSE))</f>
        <v>0</v>
      </c>
      <c r="L76" s="22" t="str">
        <f>IF(ISNA(VLOOKUP($C76,'Deer Valley Nor-AM DM'!$A$17:$I$100,9,FALSE))=TRUE,"0",VLOOKUP($C76,'Deer Valley Nor-AM DM'!$A$17:$I$100,9,FALSE))</f>
        <v>0</v>
      </c>
      <c r="M76" s="22" t="str">
        <f>IF(ISNA(VLOOKUP($C76,'Calgary NorAm MO'!$A$17:$I$100,9,FALSE))=TRUE,"0",VLOOKUP($C76,'Calgary NorAm MO'!$A$17:$I$100,9,FALSE))</f>
        <v>0</v>
      </c>
      <c r="N76" s="22" t="str">
        <f>IF(ISNA(VLOOKUP($C76,'Calgary NorAm DM'!$A$17:$I$100,9,FALSE))=TRUE,"0",VLOOKUP($C76,'Calgary NorAm DM'!$A$17:$I$100,9,FALSE))</f>
        <v>0</v>
      </c>
      <c r="O76" s="22" t="str">
        <f>IF(ISNA(VLOOKUP($C76,'Calabogie TT Day 1'!$A$17:$I$97,9,FALSE))=TRUE,"0",VLOOKUP($C76,'Calabogie TT Day 1'!$A$17:$I$97,9,FALSE))</f>
        <v>0</v>
      </c>
      <c r="P76" s="22" t="str">
        <f>IF(ISNA(VLOOKUP($C76,'Calabogie TT Day 2'!$A$17:$I$95,9,FALSE))=TRUE,"0",VLOOKUP($C76,'Calabogie TT Day 2'!$A$17:$I$95,9,FALSE))</f>
        <v>0</v>
      </c>
      <c r="Q76" s="22" t="str">
        <f>IF(ISNA(VLOOKUP($C76,'VSC MO'!$A$17:$I$95,9,FALSE))=TRUE,"0",VLOOKUP($C76,'VSC MO'!$A$17:$I$95,9,FALSE))</f>
        <v>0</v>
      </c>
      <c r="R76" s="22" t="str">
        <f>IF(ISNA(VLOOKUP($C76,'VSC DM'!$A$17:$I$95,9,FALSE))=TRUE,"0",VLOOKUP($C76,'VSC DM'!$A$17:$I$95,9,FALSE))</f>
        <v>0</v>
      </c>
      <c r="S76" s="22" t="str">
        <f>IF(ISNA(VLOOKUP($C76,'Prov MO'!$A$17:$I$95,9,FALSE))=TRUE,"0",VLOOKUP($C76,'Prov MO'!$A$17:$I$95,9,FALSE))</f>
        <v>0</v>
      </c>
      <c r="T76" s="22" t="str">
        <f>IF(ISNA(VLOOKUP($C76,'Killington MO'!$A$17:$I$95,9,FALSE))=TRUE,"0",VLOOKUP($C76,'Killington MO'!$A$17:$I$95,9,FALSE))</f>
        <v>0</v>
      </c>
      <c r="U76" s="22" t="str">
        <f>IF(ISNA(VLOOKUP($C76,'Killington DM'!$A$17:$I$95,9,FALSE))=TRUE,"0",VLOOKUP($C76,'Killington DM'!$A$17:$I$95,9,FALSE))</f>
        <v>0</v>
      </c>
      <c r="V76" s="22" t="str">
        <f>IF(ISNA(VLOOKUP($C76,'Jrs MO'!$A$17:$I$95,9,FALSE))=TRUE,"0",VLOOKUP($C76,'Jrs MO'!$A$17:$I$95,9,FALSE))</f>
        <v>0</v>
      </c>
    </row>
    <row r="77" spans="1:22" ht="18.75" customHeight="1" x14ac:dyDescent="0.15">
      <c r="A77" s="131" t="s">
        <v>68</v>
      </c>
      <c r="B77" s="131" t="s">
        <v>139</v>
      </c>
      <c r="C77" s="133" t="s">
        <v>183</v>
      </c>
      <c r="D77" s="76" t="str">
        <f>IF(ISNA(VLOOKUP($C77,'RPA Caclulations'!$C$6:$K$38,3,FALSE))=TRUE,"0",VLOOKUP($C77,'RPA Caclulations'!$C$6:$K$38,3,FALSE))</f>
        <v>0</v>
      </c>
      <c r="E77" s="22" t="str">
        <f>IF(ISNA(VLOOKUP($C77,'Canadian Selections Day 1'!$A$17:$I$100,9,FALSE))=TRUE,"0",VLOOKUP($C77,'Canadian Selections Day 1'!$A$17:$I$100,9,FALSE))</f>
        <v>0</v>
      </c>
      <c r="F77" s="22" t="str">
        <f>IF(ISNA(VLOOKUP($C77,'Canadian Selections Day 2'!$A$17:$I$100,9,FALSE))=TRUE,"0",VLOOKUP($C77,'Canadian Selections Day 2'!$A$17:$I$100,9,FALSE))</f>
        <v>0</v>
      </c>
      <c r="G77" s="22" t="str">
        <f>IF(ISNA(VLOOKUP($C77,'Calabogie CC MO'!$A$17:$I$100,9,FALSE))=TRUE,"0",VLOOKUP($C77,'Calabogie CC MO'!$A$17:$I$100,9,FALSE))</f>
        <v>0</v>
      </c>
      <c r="H77" s="22" t="str">
        <f>IF(ISNA(VLOOKUP($C77,'Calabogie CC DM'!$A$17:$I$100,9,FALSE))=TRUE,"0",VLOOKUP($C77,'Calabogie CC DM'!$A$17:$I$100,9,FALSE))</f>
        <v>0</v>
      </c>
      <c r="I77" s="22" t="str">
        <f>IF(ISNA(VLOOKUP($C77,Cal_TT_Day_1!$A$17:$I$100,9,FALSE))=TRUE,"0",VLOOKUP($C77,Cal_TT_Day_1!$A$17:$I$100,9,FALSE))</f>
        <v>0</v>
      </c>
      <c r="J77" s="22" t="str">
        <f>IF(ISNA(VLOOKUP($C77,Cal_TT_Day_2!$A$17:$I$100,9,FALSE))=TRUE,"0",VLOOKUP($C77,Cal_TT_Day_2!$A$17:$I$100,9,FALSE))</f>
        <v>0</v>
      </c>
      <c r="K77" s="22" t="str">
        <f>IF(ISNA(VLOOKUP($C77,'Deer Valley Nor-AM MO'!$A$17:$I$100,9,FALSE))=TRUE,"0",VLOOKUP($C77,'Deer Valley Nor-AM MO'!$A$17:$I$100,9,FALSE))</f>
        <v>0</v>
      </c>
      <c r="L77" s="22" t="str">
        <f>IF(ISNA(VLOOKUP($C77,'Deer Valley Nor-AM DM'!$A$17:$I$100,9,FALSE))=TRUE,"0",VLOOKUP($C77,'Deer Valley Nor-AM DM'!$A$17:$I$100,9,FALSE))</f>
        <v>0</v>
      </c>
      <c r="M77" s="22" t="str">
        <f>IF(ISNA(VLOOKUP($C77,'Calgary NorAm MO'!$A$17:$I$100,9,FALSE))=TRUE,"0",VLOOKUP($C77,'Calgary NorAm MO'!$A$17:$I$100,9,FALSE))</f>
        <v>0</v>
      </c>
      <c r="N77" s="22" t="str">
        <f>IF(ISNA(VLOOKUP($C77,'Calgary NorAm DM'!$A$17:$I$100,9,FALSE))=TRUE,"0",VLOOKUP($C77,'Calgary NorAm DM'!$A$17:$I$100,9,FALSE))</f>
        <v>0</v>
      </c>
      <c r="O77" s="22" t="str">
        <f>IF(ISNA(VLOOKUP($C77,'Calabogie TT Day 1'!$A$17:$I$97,9,FALSE))=TRUE,"0",VLOOKUP($C77,'Calabogie TT Day 1'!$A$17:$I$97,9,FALSE))</f>
        <v>0</v>
      </c>
      <c r="P77" s="22" t="str">
        <f>IF(ISNA(VLOOKUP($C77,'Calabogie TT Day 2'!$A$17:$I$95,9,FALSE))=TRUE,"0",VLOOKUP($C77,'Calabogie TT Day 2'!$A$17:$I$95,9,FALSE))</f>
        <v>0</v>
      </c>
      <c r="Q77" s="22" t="str">
        <f>IF(ISNA(VLOOKUP($C77,'VSC MO'!$A$17:$I$95,9,FALSE))=TRUE,"0",VLOOKUP($C77,'VSC MO'!$A$17:$I$95,9,FALSE))</f>
        <v>0</v>
      </c>
      <c r="R77" s="22" t="str">
        <f>IF(ISNA(VLOOKUP($C77,'VSC DM'!$A$17:$I$95,9,FALSE))=TRUE,"0",VLOOKUP($C77,'VSC DM'!$A$17:$I$95,9,FALSE))</f>
        <v>0</v>
      </c>
      <c r="S77" s="22" t="str">
        <f>IF(ISNA(VLOOKUP($C77,'Prov MO'!$A$17:$I$95,9,FALSE))=TRUE,"0",VLOOKUP($C77,'Prov MO'!$A$17:$I$95,9,FALSE))</f>
        <v>0</v>
      </c>
      <c r="T77" s="22" t="str">
        <f>IF(ISNA(VLOOKUP($C77,'Killington MO'!$A$17:$I$95,9,FALSE))=TRUE,"0",VLOOKUP($C77,'Killington MO'!$A$17:$I$95,9,FALSE))</f>
        <v>0</v>
      </c>
      <c r="U77" s="22" t="str">
        <f>IF(ISNA(VLOOKUP($C77,'Killington DM'!$A$17:$I$95,9,FALSE))=TRUE,"0",VLOOKUP($C77,'Killington DM'!$A$17:$I$95,9,FALSE))</f>
        <v>0</v>
      </c>
      <c r="V77" s="22" t="str">
        <f>IF(ISNA(VLOOKUP($C77,'Jrs MO'!$A$17:$I$95,9,FALSE))=TRUE,"0",VLOOKUP($C77,'Jrs MO'!$A$17:$I$95,9,FALSE))</f>
        <v>0</v>
      </c>
    </row>
    <row r="78" spans="1:22" ht="18.75" customHeight="1" x14ac:dyDescent="0.15">
      <c r="A78" s="131" t="s">
        <v>68</v>
      </c>
      <c r="B78" s="131" t="s">
        <v>209</v>
      </c>
      <c r="C78" s="133" t="s">
        <v>184</v>
      </c>
      <c r="D78" s="76" t="str">
        <f>IF(ISNA(VLOOKUP($C78,'RPA Caclulations'!$C$6:$K$38,3,FALSE))=TRUE,"0",VLOOKUP($C78,'RPA Caclulations'!$C$6:$K$38,3,FALSE))</f>
        <v>0</v>
      </c>
      <c r="E78" s="22" t="str">
        <f>IF(ISNA(VLOOKUP($C78,'Canadian Selections Day 1'!$A$17:$I$100,9,FALSE))=TRUE,"0",VLOOKUP($C78,'Canadian Selections Day 1'!$A$17:$I$100,9,FALSE))</f>
        <v>0</v>
      </c>
      <c r="F78" s="22" t="str">
        <f>IF(ISNA(VLOOKUP($C78,'Canadian Selections Day 2'!$A$17:$I$100,9,FALSE))=TRUE,"0",VLOOKUP($C78,'Canadian Selections Day 2'!$A$17:$I$100,9,FALSE))</f>
        <v>0</v>
      </c>
      <c r="G78" s="22" t="str">
        <f>IF(ISNA(VLOOKUP($C78,'Calabogie CC MO'!$A$17:$I$100,9,FALSE))=TRUE,"0",VLOOKUP($C78,'Calabogie CC MO'!$A$17:$I$100,9,FALSE))</f>
        <v>0</v>
      </c>
      <c r="H78" s="22" t="str">
        <f>IF(ISNA(VLOOKUP($C78,'Calabogie CC DM'!$A$17:$I$100,9,FALSE))=TRUE,"0",VLOOKUP($C78,'Calabogie CC DM'!$A$17:$I$100,9,FALSE))</f>
        <v>0</v>
      </c>
      <c r="I78" s="22" t="str">
        <f>IF(ISNA(VLOOKUP($C78,Cal_TT_Day_1!$A$17:$I$100,9,FALSE))=TRUE,"0",VLOOKUP($C78,Cal_TT_Day_1!$A$17:$I$100,9,FALSE))</f>
        <v>0</v>
      </c>
      <c r="J78" s="22" t="str">
        <f>IF(ISNA(VLOOKUP($C78,Cal_TT_Day_2!$A$17:$I$100,9,FALSE))=TRUE,"0",VLOOKUP($C78,Cal_TT_Day_2!$A$17:$I$100,9,FALSE))</f>
        <v>0</v>
      </c>
      <c r="K78" s="22" t="str">
        <f>IF(ISNA(VLOOKUP($C78,'Deer Valley Nor-AM MO'!$A$17:$I$100,9,FALSE))=TRUE,"0",VLOOKUP($C78,'Deer Valley Nor-AM MO'!$A$17:$I$100,9,FALSE))</f>
        <v>0</v>
      </c>
      <c r="L78" s="22" t="str">
        <f>IF(ISNA(VLOOKUP($C78,'Deer Valley Nor-AM DM'!$A$17:$I$100,9,FALSE))=TRUE,"0",VLOOKUP($C78,'Deer Valley Nor-AM DM'!$A$17:$I$100,9,FALSE))</f>
        <v>0</v>
      </c>
      <c r="M78" s="22" t="str">
        <f>IF(ISNA(VLOOKUP($C78,'Calgary NorAm MO'!$A$17:$I$100,9,FALSE))=TRUE,"0",VLOOKUP($C78,'Calgary NorAm MO'!$A$17:$I$100,9,FALSE))</f>
        <v>0</v>
      </c>
      <c r="N78" s="22" t="str">
        <f>IF(ISNA(VLOOKUP($C78,'Calgary NorAm DM'!$A$17:$I$100,9,FALSE))=TRUE,"0",VLOOKUP($C78,'Calgary NorAm DM'!$A$17:$I$100,9,FALSE))</f>
        <v>0</v>
      </c>
      <c r="O78" s="22" t="str">
        <f>IF(ISNA(VLOOKUP($C78,'Calabogie TT Day 1'!$A$17:$I$97,9,FALSE))=TRUE,"0",VLOOKUP($C78,'Calabogie TT Day 1'!$A$17:$I$97,9,FALSE))</f>
        <v>0</v>
      </c>
      <c r="P78" s="22" t="str">
        <f>IF(ISNA(VLOOKUP($C78,'Calabogie TT Day 2'!$A$17:$I$95,9,FALSE))=TRUE,"0",VLOOKUP($C78,'Calabogie TT Day 2'!$A$17:$I$95,9,FALSE))</f>
        <v>0</v>
      </c>
      <c r="Q78" s="22" t="str">
        <f>IF(ISNA(VLOOKUP($C78,'VSC MO'!$A$17:$I$95,9,FALSE))=TRUE,"0",VLOOKUP($C78,'VSC MO'!$A$17:$I$95,9,FALSE))</f>
        <v>0</v>
      </c>
      <c r="R78" s="22" t="str">
        <f>IF(ISNA(VLOOKUP($C78,'VSC DM'!$A$17:$I$95,9,FALSE))=TRUE,"0",VLOOKUP($C78,'VSC DM'!$A$17:$I$95,9,FALSE))</f>
        <v>0</v>
      </c>
      <c r="S78" s="22" t="str">
        <f>IF(ISNA(VLOOKUP($C78,'Prov MO'!$A$17:$I$95,9,FALSE))=TRUE,"0",VLOOKUP($C78,'Prov MO'!$A$17:$I$95,9,FALSE))</f>
        <v>0</v>
      </c>
      <c r="T78" s="22" t="str">
        <f>IF(ISNA(VLOOKUP($C78,'Killington MO'!$A$17:$I$95,9,FALSE))=TRUE,"0",VLOOKUP($C78,'Killington MO'!$A$17:$I$95,9,FALSE))</f>
        <v>0</v>
      </c>
      <c r="U78" s="22" t="str">
        <f>IF(ISNA(VLOOKUP($C78,'Killington DM'!$A$17:$I$95,9,FALSE))=TRUE,"0",VLOOKUP($C78,'Killington DM'!$A$17:$I$95,9,FALSE))</f>
        <v>0</v>
      </c>
      <c r="V78" s="22" t="str">
        <f>IF(ISNA(VLOOKUP($C78,'Jrs MO'!$A$17:$I$95,9,FALSE))=TRUE,"0",VLOOKUP($C78,'Jrs MO'!$A$17:$I$95,9,FALSE))</f>
        <v>0</v>
      </c>
    </row>
    <row r="79" spans="1:22" ht="18.75" customHeight="1" x14ac:dyDescent="0.15">
      <c r="A79" s="131" t="s">
        <v>68</v>
      </c>
      <c r="B79" s="131" t="s">
        <v>139</v>
      </c>
      <c r="C79" s="133" t="s">
        <v>185</v>
      </c>
      <c r="D79" s="76" t="str">
        <f>IF(ISNA(VLOOKUP($C79,'RPA Caclulations'!$C$6:$K$38,3,FALSE))=TRUE,"0",VLOOKUP($C79,'RPA Caclulations'!$C$6:$K$38,3,FALSE))</f>
        <v>0</v>
      </c>
      <c r="E79" s="22" t="str">
        <f>IF(ISNA(VLOOKUP($C79,'Canadian Selections Day 1'!$A$17:$I$100,9,FALSE))=TRUE,"0",VLOOKUP($C79,'Canadian Selections Day 1'!$A$17:$I$100,9,FALSE))</f>
        <v>0</v>
      </c>
      <c r="F79" s="22" t="str">
        <f>IF(ISNA(VLOOKUP($C79,'Canadian Selections Day 2'!$A$17:$I$100,9,FALSE))=TRUE,"0",VLOOKUP($C79,'Canadian Selections Day 2'!$A$17:$I$100,9,FALSE))</f>
        <v>0</v>
      </c>
      <c r="G79" s="22" t="str">
        <f>IF(ISNA(VLOOKUP($C79,'Calabogie CC MO'!$A$17:$I$100,9,FALSE))=TRUE,"0",VLOOKUP($C79,'Calabogie CC MO'!$A$17:$I$100,9,FALSE))</f>
        <v>0</v>
      </c>
      <c r="H79" s="22" t="str">
        <f>IF(ISNA(VLOOKUP($C79,'Calabogie CC DM'!$A$17:$I$100,9,FALSE))=TRUE,"0",VLOOKUP($C79,'Calabogie CC DM'!$A$17:$I$100,9,FALSE))</f>
        <v>0</v>
      </c>
      <c r="I79" s="22" t="str">
        <f>IF(ISNA(VLOOKUP($C79,Cal_TT_Day_1!$A$17:$I$100,9,FALSE))=TRUE,"0",VLOOKUP($C79,Cal_TT_Day_1!$A$17:$I$100,9,FALSE))</f>
        <v>0</v>
      </c>
      <c r="J79" s="22" t="str">
        <f>IF(ISNA(VLOOKUP($C79,Cal_TT_Day_2!$A$17:$I$100,9,FALSE))=TRUE,"0",VLOOKUP($C79,Cal_TT_Day_2!$A$17:$I$100,9,FALSE))</f>
        <v>0</v>
      </c>
      <c r="K79" s="22" t="str">
        <f>IF(ISNA(VLOOKUP($C79,'Deer Valley Nor-AM MO'!$A$17:$I$100,9,FALSE))=TRUE,"0",VLOOKUP($C79,'Deer Valley Nor-AM MO'!$A$17:$I$100,9,FALSE))</f>
        <v>0</v>
      </c>
      <c r="L79" s="22" t="str">
        <f>IF(ISNA(VLOOKUP($C79,'Deer Valley Nor-AM DM'!$A$17:$I$100,9,FALSE))=TRUE,"0",VLOOKUP($C79,'Deer Valley Nor-AM DM'!$A$17:$I$100,9,FALSE))</f>
        <v>0</v>
      </c>
      <c r="M79" s="22" t="str">
        <f>IF(ISNA(VLOOKUP($C79,'Calgary NorAm MO'!$A$17:$I$100,9,FALSE))=TRUE,"0",VLOOKUP($C79,'Calgary NorAm MO'!$A$17:$I$100,9,FALSE))</f>
        <v>0</v>
      </c>
      <c r="N79" s="22" t="str">
        <f>IF(ISNA(VLOOKUP($C79,'Calgary NorAm DM'!$A$17:$I$100,9,FALSE))=TRUE,"0",VLOOKUP($C79,'Calgary NorAm DM'!$A$17:$I$100,9,FALSE))</f>
        <v>0</v>
      </c>
      <c r="O79" s="22" t="str">
        <f>IF(ISNA(VLOOKUP($C79,'Calabogie TT Day 1'!$A$17:$I$97,9,FALSE))=TRUE,"0",VLOOKUP($C79,'Calabogie TT Day 1'!$A$17:$I$97,9,FALSE))</f>
        <v>0</v>
      </c>
      <c r="P79" s="22" t="str">
        <f>IF(ISNA(VLOOKUP($C79,'Calabogie TT Day 2'!$A$17:$I$95,9,FALSE))=TRUE,"0",VLOOKUP($C79,'Calabogie TT Day 2'!$A$17:$I$95,9,FALSE))</f>
        <v>0</v>
      </c>
      <c r="Q79" s="22" t="str">
        <f>IF(ISNA(VLOOKUP($C79,'VSC MO'!$A$17:$I$95,9,FALSE))=TRUE,"0",VLOOKUP($C79,'VSC MO'!$A$17:$I$95,9,FALSE))</f>
        <v>0</v>
      </c>
      <c r="R79" s="22" t="str">
        <f>IF(ISNA(VLOOKUP($C79,'VSC DM'!$A$17:$I$95,9,FALSE))=TRUE,"0",VLOOKUP($C79,'VSC DM'!$A$17:$I$95,9,FALSE))</f>
        <v>0</v>
      </c>
      <c r="S79" s="22" t="str">
        <f>IF(ISNA(VLOOKUP($C79,'Prov MO'!$A$17:$I$95,9,FALSE))=TRUE,"0",VLOOKUP($C79,'Prov MO'!$A$17:$I$95,9,FALSE))</f>
        <v>0</v>
      </c>
      <c r="T79" s="22" t="str">
        <f>IF(ISNA(VLOOKUP($C79,'Killington MO'!$A$17:$I$95,9,FALSE))=TRUE,"0",VLOOKUP($C79,'Killington MO'!$A$17:$I$95,9,FALSE))</f>
        <v>0</v>
      </c>
      <c r="U79" s="22" t="str">
        <f>IF(ISNA(VLOOKUP($C79,'Killington DM'!$A$17:$I$95,9,FALSE))=TRUE,"0",VLOOKUP($C79,'Killington DM'!$A$17:$I$95,9,FALSE))</f>
        <v>0</v>
      </c>
      <c r="V79" s="22" t="str">
        <f>IF(ISNA(VLOOKUP($C79,'Jrs MO'!$A$17:$I$95,9,FALSE))=TRUE,"0",VLOOKUP($C79,'Jrs MO'!$A$17:$I$95,9,FALSE))</f>
        <v>0</v>
      </c>
    </row>
    <row r="80" spans="1:22" ht="18.75" customHeight="1" x14ac:dyDescent="0.15">
      <c r="A80" s="131" t="s">
        <v>68</v>
      </c>
      <c r="B80" s="131" t="s">
        <v>69</v>
      </c>
      <c r="C80" s="133" t="s">
        <v>186</v>
      </c>
      <c r="D80" s="76" t="str">
        <f>IF(ISNA(VLOOKUP($C80,'RPA Caclulations'!$C$6:$K$38,3,FALSE))=TRUE,"0",VLOOKUP($C80,'RPA Caclulations'!$C$6:$K$38,3,FALSE))</f>
        <v>0</v>
      </c>
      <c r="E80" s="22" t="str">
        <f>IF(ISNA(VLOOKUP($C80,'Canadian Selections Day 1'!$A$17:$I$100,9,FALSE))=TRUE,"0",VLOOKUP($C80,'Canadian Selections Day 1'!$A$17:$I$100,9,FALSE))</f>
        <v>0</v>
      </c>
      <c r="F80" s="22" t="str">
        <f>IF(ISNA(VLOOKUP($C80,'Canadian Selections Day 2'!$A$17:$I$100,9,FALSE))=TRUE,"0",VLOOKUP($C80,'Canadian Selections Day 2'!$A$17:$I$100,9,FALSE))</f>
        <v>0</v>
      </c>
      <c r="G80" s="22" t="str">
        <f>IF(ISNA(VLOOKUP($C80,'Calabogie CC MO'!$A$17:$I$100,9,FALSE))=TRUE,"0",VLOOKUP($C80,'Calabogie CC MO'!$A$17:$I$100,9,FALSE))</f>
        <v>0</v>
      </c>
      <c r="H80" s="22" t="str">
        <f>IF(ISNA(VLOOKUP($C80,'Calabogie CC DM'!$A$17:$I$100,9,FALSE))=TRUE,"0",VLOOKUP($C80,'Calabogie CC DM'!$A$17:$I$100,9,FALSE))</f>
        <v>0</v>
      </c>
      <c r="I80" s="22" t="str">
        <f>IF(ISNA(VLOOKUP($C80,Cal_TT_Day_1!$A$17:$I$100,9,FALSE))=TRUE,"0",VLOOKUP($C80,Cal_TT_Day_1!$A$17:$I$100,9,FALSE))</f>
        <v>0</v>
      </c>
      <c r="J80" s="22" t="str">
        <f>IF(ISNA(VLOOKUP($C80,Cal_TT_Day_2!$A$17:$I$100,9,FALSE))=TRUE,"0",VLOOKUP($C80,Cal_TT_Day_2!$A$17:$I$100,9,FALSE))</f>
        <v>0</v>
      </c>
      <c r="K80" s="22" t="str">
        <f>IF(ISNA(VLOOKUP($C80,'Deer Valley Nor-AM MO'!$A$17:$I$100,9,FALSE))=TRUE,"0",VLOOKUP($C80,'Deer Valley Nor-AM MO'!$A$17:$I$100,9,FALSE))</f>
        <v>0</v>
      </c>
      <c r="L80" s="22" t="str">
        <f>IF(ISNA(VLOOKUP($C80,'Deer Valley Nor-AM DM'!$A$17:$I$100,9,FALSE))=TRUE,"0",VLOOKUP($C80,'Deer Valley Nor-AM DM'!$A$17:$I$100,9,FALSE))</f>
        <v>0</v>
      </c>
      <c r="M80" s="22" t="str">
        <f>IF(ISNA(VLOOKUP($C80,'Calgary NorAm MO'!$A$17:$I$100,9,FALSE))=TRUE,"0",VLOOKUP($C80,'Calgary NorAm MO'!$A$17:$I$100,9,FALSE))</f>
        <v>0</v>
      </c>
      <c r="N80" s="22" t="str">
        <f>IF(ISNA(VLOOKUP($C80,'Calgary NorAm DM'!$A$17:$I$100,9,FALSE))=TRUE,"0",VLOOKUP($C80,'Calgary NorAm DM'!$A$17:$I$100,9,FALSE))</f>
        <v>0</v>
      </c>
      <c r="O80" s="22" t="str">
        <f>IF(ISNA(VLOOKUP($C80,'Calabogie TT Day 1'!$A$17:$I$97,9,FALSE))=TRUE,"0",VLOOKUP($C80,'Calabogie TT Day 1'!$A$17:$I$97,9,FALSE))</f>
        <v>0</v>
      </c>
      <c r="P80" s="22" t="str">
        <f>IF(ISNA(VLOOKUP($C80,'Calabogie TT Day 2'!$A$17:$I$95,9,FALSE))=TRUE,"0",VLOOKUP($C80,'Calabogie TT Day 2'!$A$17:$I$95,9,FALSE))</f>
        <v>0</v>
      </c>
      <c r="Q80" s="22" t="str">
        <f>IF(ISNA(VLOOKUP($C80,'VSC MO'!$A$17:$I$95,9,FALSE))=TRUE,"0",VLOOKUP($C80,'VSC MO'!$A$17:$I$95,9,FALSE))</f>
        <v>0</v>
      </c>
      <c r="R80" s="22" t="str">
        <f>IF(ISNA(VLOOKUP($C80,'VSC DM'!$A$17:$I$95,9,FALSE))=TRUE,"0",VLOOKUP($C80,'VSC DM'!$A$17:$I$95,9,FALSE))</f>
        <v>0</v>
      </c>
      <c r="S80" s="22" t="str">
        <f>IF(ISNA(VLOOKUP($C80,'Prov MO'!$A$17:$I$95,9,FALSE))=TRUE,"0",VLOOKUP($C80,'Prov MO'!$A$17:$I$95,9,FALSE))</f>
        <v>0</v>
      </c>
      <c r="T80" s="22" t="str">
        <f>IF(ISNA(VLOOKUP($C80,'Killington MO'!$A$17:$I$95,9,FALSE))=TRUE,"0",VLOOKUP($C80,'Killington MO'!$A$17:$I$95,9,FALSE))</f>
        <v>0</v>
      </c>
      <c r="U80" s="22" t="str">
        <f>IF(ISNA(VLOOKUP($C80,'Killington DM'!$A$17:$I$95,9,FALSE))=TRUE,"0",VLOOKUP($C80,'Killington DM'!$A$17:$I$95,9,FALSE))</f>
        <v>0</v>
      </c>
      <c r="V80" s="22" t="str">
        <f>IF(ISNA(VLOOKUP($C80,'Jrs MO'!$A$17:$I$95,9,FALSE))=TRUE,"0",VLOOKUP($C80,'Jrs MO'!$A$17:$I$95,9,FALSE))</f>
        <v>0</v>
      </c>
    </row>
    <row r="81" spans="1:22" ht="18.75" customHeight="1" x14ac:dyDescent="0.15">
      <c r="A81" s="131" t="s">
        <v>68</v>
      </c>
      <c r="B81" s="131" t="s">
        <v>208</v>
      </c>
      <c r="C81" s="133" t="s">
        <v>187</v>
      </c>
      <c r="D81" s="76" t="str">
        <f>IF(ISNA(VLOOKUP($C81,'RPA Caclulations'!$C$6:$K$38,3,FALSE))=TRUE,"0",VLOOKUP($C81,'RPA Caclulations'!$C$6:$K$38,3,FALSE))</f>
        <v>0</v>
      </c>
      <c r="E81" s="22" t="str">
        <f>IF(ISNA(VLOOKUP($C81,'Canadian Selections Day 1'!$A$17:$I$100,9,FALSE))=TRUE,"0",VLOOKUP($C81,'Canadian Selections Day 1'!$A$17:$I$100,9,FALSE))</f>
        <v>0</v>
      </c>
      <c r="F81" s="22" t="str">
        <f>IF(ISNA(VLOOKUP($C81,'Canadian Selections Day 2'!$A$17:$I$100,9,FALSE))=TRUE,"0",VLOOKUP($C81,'Canadian Selections Day 2'!$A$17:$I$100,9,FALSE))</f>
        <v>0</v>
      </c>
      <c r="G81" s="22" t="str">
        <f>IF(ISNA(VLOOKUP($C81,'Calabogie CC MO'!$A$17:$I$100,9,FALSE))=TRUE,"0",VLOOKUP($C81,'Calabogie CC MO'!$A$17:$I$100,9,FALSE))</f>
        <v>0</v>
      </c>
      <c r="H81" s="22" t="str">
        <f>IF(ISNA(VLOOKUP($C81,'Calabogie CC DM'!$A$17:$I$100,9,FALSE))=TRUE,"0",VLOOKUP($C81,'Calabogie CC DM'!$A$17:$I$100,9,FALSE))</f>
        <v>0</v>
      </c>
      <c r="I81" s="22" t="str">
        <f>IF(ISNA(VLOOKUP($C81,Cal_TT_Day_1!$A$17:$I$100,9,FALSE))=TRUE,"0",VLOOKUP($C81,Cal_TT_Day_1!$A$17:$I$100,9,FALSE))</f>
        <v>0</v>
      </c>
      <c r="J81" s="22" t="str">
        <f>IF(ISNA(VLOOKUP($C81,Cal_TT_Day_2!$A$17:$I$100,9,FALSE))=TRUE,"0",VLOOKUP($C81,Cal_TT_Day_2!$A$17:$I$100,9,FALSE))</f>
        <v>0</v>
      </c>
      <c r="K81" s="22" t="str">
        <f>IF(ISNA(VLOOKUP($C81,'Deer Valley Nor-AM MO'!$A$17:$I$100,9,FALSE))=TRUE,"0",VLOOKUP($C81,'Deer Valley Nor-AM MO'!$A$17:$I$100,9,FALSE))</f>
        <v>0</v>
      </c>
      <c r="L81" s="22" t="str">
        <f>IF(ISNA(VLOOKUP($C81,'Deer Valley Nor-AM DM'!$A$17:$I$100,9,FALSE))=TRUE,"0",VLOOKUP($C81,'Deer Valley Nor-AM DM'!$A$17:$I$100,9,FALSE))</f>
        <v>0</v>
      </c>
      <c r="M81" s="22" t="str">
        <f>IF(ISNA(VLOOKUP($C81,'Calgary NorAm MO'!$A$17:$I$100,9,FALSE))=TRUE,"0",VLOOKUP($C81,'Calgary NorAm MO'!$A$17:$I$100,9,FALSE))</f>
        <v>0</v>
      </c>
      <c r="N81" s="22" t="str">
        <f>IF(ISNA(VLOOKUP($C81,'Calgary NorAm DM'!$A$17:$I$100,9,FALSE))=TRUE,"0",VLOOKUP($C81,'Calgary NorAm DM'!$A$17:$I$100,9,FALSE))</f>
        <v>0</v>
      </c>
      <c r="O81" s="22" t="str">
        <f>IF(ISNA(VLOOKUP($C81,'Calabogie TT Day 1'!$A$17:$I$97,9,FALSE))=TRUE,"0",VLOOKUP($C81,'Calabogie TT Day 1'!$A$17:$I$97,9,FALSE))</f>
        <v>0</v>
      </c>
      <c r="P81" s="22" t="str">
        <f>IF(ISNA(VLOOKUP($C81,'Calabogie TT Day 2'!$A$17:$I$95,9,FALSE))=TRUE,"0",VLOOKUP($C81,'Calabogie TT Day 2'!$A$17:$I$95,9,FALSE))</f>
        <v>0</v>
      </c>
      <c r="Q81" s="22" t="str">
        <f>IF(ISNA(VLOOKUP($C81,'VSC MO'!$A$17:$I$95,9,FALSE))=TRUE,"0",VLOOKUP($C81,'VSC MO'!$A$17:$I$95,9,FALSE))</f>
        <v>0</v>
      </c>
      <c r="R81" s="22" t="str">
        <f>IF(ISNA(VLOOKUP($C81,'VSC DM'!$A$17:$I$95,9,FALSE))=TRUE,"0",VLOOKUP($C81,'VSC DM'!$A$17:$I$95,9,FALSE))</f>
        <v>0</v>
      </c>
      <c r="S81" s="22" t="str">
        <f>IF(ISNA(VLOOKUP($C81,'Prov MO'!$A$17:$I$95,9,FALSE))=TRUE,"0",VLOOKUP($C81,'Prov MO'!$A$17:$I$95,9,FALSE))</f>
        <v>0</v>
      </c>
      <c r="T81" s="22" t="str">
        <f>IF(ISNA(VLOOKUP($C81,'Killington MO'!$A$17:$I$95,9,FALSE))=TRUE,"0",VLOOKUP($C81,'Killington MO'!$A$17:$I$95,9,FALSE))</f>
        <v>0</v>
      </c>
      <c r="U81" s="22" t="str">
        <f>IF(ISNA(VLOOKUP($C81,'Killington DM'!$A$17:$I$95,9,FALSE))=TRUE,"0",VLOOKUP($C81,'Killington DM'!$A$17:$I$95,9,FALSE))</f>
        <v>0</v>
      </c>
      <c r="V81" s="22" t="str">
        <f>IF(ISNA(VLOOKUP($C81,'Jrs MO'!$A$17:$I$95,9,FALSE))=TRUE,"0",VLOOKUP($C81,'Jrs MO'!$A$17:$I$95,9,FALSE))</f>
        <v>0</v>
      </c>
    </row>
    <row r="82" spans="1:22" ht="18.75" customHeight="1" x14ac:dyDescent="0.15">
      <c r="A82" s="131" t="s">
        <v>68</v>
      </c>
      <c r="B82" s="131" t="s">
        <v>69</v>
      </c>
      <c r="C82" s="133" t="s">
        <v>188</v>
      </c>
      <c r="D82" s="76" t="str">
        <f>IF(ISNA(VLOOKUP($C82,'RPA Caclulations'!$C$6:$K$38,3,FALSE))=TRUE,"0",VLOOKUP($C82,'RPA Caclulations'!$C$6:$K$38,3,FALSE))</f>
        <v>0</v>
      </c>
      <c r="E82" s="22" t="str">
        <f>IF(ISNA(VLOOKUP($C82,'Canadian Selections Day 1'!$A$17:$I$100,9,FALSE))=TRUE,"0",VLOOKUP($C82,'Canadian Selections Day 1'!$A$17:$I$100,9,FALSE))</f>
        <v>0</v>
      </c>
      <c r="F82" s="22" t="str">
        <f>IF(ISNA(VLOOKUP($C82,'Canadian Selections Day 2'!$A$17:$I$100,9,FALSE))=TRUE,"0",VLOOKUP($C82,'Canadian Selections Day 2'!$A$17:$I$100,9,FALSE))</f>
        <v>0</v>
      </c>
      <c r="G82" s="22" t="str">
        <f>IF(ISNA(VLOOKUP($C82,'Calabogie CC MO'!$A$17:$I$100,9,FALSE))=TRUE,"0",VLOOKUP($C82,'Calabogie CC MO'!$A$17:$I$100,9,FALSE))</f>
        <v>0</v>
      </c>
      <c r="H82" s="22" t="str">
        <f>IF(ISNA(VLOOKUP($C82,'Calabogie CC DM'!$A$17:$I$100,9,FALSE))=TRUE,"0",VLOOKUP($C82,'Calabogie CC DM'!$A$17:$I$100,9,FALSE))</f>
        <v>0</v>
      </c>
      <c r="I82" s="22" t="str">
        <f>IF(ISNA(VLOOKUP($C82,Cal_TT_Day_1!$A$17:$I$100,9,FALSE))=TRUE,"0",VLOOKUP($C82,Cal_TT_Day_1!$A$17:$I$100,9,FALSE))</f>
        <v>0</v>
      </c>
      <c r="J82" s="22" t="str">
        <f>IF(ISNA(VLOOKUP($C82,Cal_TT_Day_2!$A$17:$I$100,9,FALSE))=TRUE,"0",VLOOKUP($C82,Cal_TT_Day_2!$A$17:$I$100,9,FALSE))</f>
        <v>0</v>
      </c>
      <c r="K82" s="22" t="str">
        <f>IF(ISNA(VLOOKUP($C82,'Deer Valley Nor-AM MO'!$A$17:$I$100,9,FALSE))=TRUE,"0",VLOOKUP($C82,'Deer Valley Nor-AM MO'!$A$17:$I$100,9,FALSE))</f>
        <v>0</v>
      </c>
      <c r="L82" s="22" t="str">
        <f>IF(ISNA(VLOOKUP($C82,'Deer Valley Nor-AM DM'!$A$17:$I$100,9,FALSE))=TRUE,"0",VLOOKUP($C82,'Deer Valley Nor-AM DM'!$A$17:$I$100,9,FALSE))</f>
        <v>0</v>
      </c>
      <c r="M82" s="22" t="str">
        <f>IF(ISNA(VLOOKUP($C82,'Calgary NorAm MO'!$A$17:$I$100,9,FALSE))=TRUE,"0",VLOOKUP($C82,'Calgary NorAm MO'!$A$17:$I$100,9,FALSE))</f>
        <v>0</v>
      </c>
      <c r="N82" s="22" t="str">
        <f>IF(ISNA(VLOOKUP($C82,'Calgary NorAm DM'!$A$17:$I$100,9,FALSE))=TRUE,"0",VLOOKUP($C82,'Calgary NorAm DM'!$A$17:$I$100,9,FALSE))</f>
        <v>0</v>
      </c>
      <c r="O82" s="22" t="str">
        <f>IF(ISNA(VLOOKUP($C82,'Calabogie TT Day 1'!$A$17:$I$97,9,FALSE))=TRUE,"0",VLOOKUP($C82,'Calabogie TT Day 1'!$A$17:$I$97,9,FALSE))</f>
        <v>0</v>
      </c>
      <c r="P82" s="22" t="str">
        <f>IF(ISNA(VLOOKUP($C82,'Calabogie TT Day 2'!$A$17:$I$95,9,FALSE))=TRUE,"0",VLOOKUP($C82,'Calabogie TT Day 2'!$A$17:$I$95,9,FALSE))</f>
        <v>0</v>
      </c>
      <c r="Q82" s="22" t="str">
        <f>IF(ISNA(VLOOKUP($C82,'VSC MO'!$A$17:$I$95,9,FALSE))=TRUE,"0",VLOOKUP($C82,'VSC MO'!$A$17:$I$95,9,FALSE))</f>
        <v>0</v>
      </c>
      <c r="R82" s="22" t="str">
        <f>IF(ISNA(VLOOKUP($C82,'VSC DM'!$A$17:$I$95,9,FALSE))=TRUE,"0",VLOOKUP($C82,'VSC DM'!$A$17:$I$95,9,FALSE))</f>
        <v>0</v>
      </c>
      <c r="S82" s="22" t="str">
        <f>IF(ISNA(VLOOKUP($C82,'Prov MO'!$A$17:$I$95,9,FALSE))=TRUE,"0",VLOOKUP($C82,'Prov MO'!$A$17:$I$95,9,FALSE))</f>
        <v>0</v>
      </c>
      <c r="T82" s="22" t="str">
        <f>IF(ISNA(VLOOKUP($C82,'Killington MO'!$A$17:$I$95,9,FALSE))=TRUE,"0",VLOOKUP($C82,'Killington MO'!$A$17:$I$95,9,FALSE))</f>
        <v>0</v>
      </c>
      <c r="U82" s="22" t="str">
        <f>IF(ISNA(VLOOKUP($C82,'Killington DM'!$A$17:$I$95,9,FALSE))=TRUE,"0",VLOOKUP($C82,'Killington DM'!$A$17:$I$95,9,FALSE))</f>
        <v>0</v>
      </c>
      <c r="V82" s="22" t="str">
        <f>IF(ISNA(VLOOKUP($C82,'Jrs MO'!$A$17:$I$95,9,FALSE))=TRUE,"0",VLOOKUP($C82,'Jrs MO'!$A$17:$I$95,9,FALSE))</f>
        <v>0</v>
      </c>
    </row>
    <row r="83" spans="1:22" ht="18.75" customHeight="1" x14ac:dyDescent="0.15">
      <c r="A83" s="131" t="s">
        <v>68</v>
      </c>
      <c r="B83" s="131" t="s">
        <v>69</v>
      </c>
      <c r="C83" s="133" t="s">
        <v>189</v>
      </c>
      <c r="D83" s="76" t="str">
        <f>IF(ISNA(VLOOKUP($C83,'RPA Caclulations'!$C$6:$K$38,3,FALSE))=TRUE,"0",VLOOKUP($C83,'RPA Caclulations'!$C$6:$K$38,3,FALSE))</f>
        <v>0</v>
      </c>
      <c r="E83" s="22" t="str">
        <f>IF(ISNA(VLOOKUP($C83,'Canadian Selections Day 1'!$A$17:$I$100,9,FALSE))=TRUE,"0",VLOOKUP($C83,'Canadian Selections Day 1'!$A$17:$I$100,9,FALSE))</f>
        <v>0</v>
      </c>
      <c r="F83" s="22" t="str">
        <f>IF(ISNA(VLOOKUP($C83,'Canadian Selections Day 2'!$A$17:$I$100,9,FALSE))=TRUE,"0",VLOOKUP($C83,'Canadian Selections Day 2'!$A$17:$I$100,9,FALSE))</f>
        <v>0</v>
      </c>
      <c r="G83" s="22" t="str">
        <f>IF(ISNA(VLOOKUP($C83,'Calabogie CC MO'!$A$17:$I$100,9,FALSE))=TRUE,"0",VLOOKUP($C83,'Calabogie CC MO'!$A$17:$I$100,9,FALSE))</f>
        <v>0</v>
      </c>
      <c r="H83" s="22" t="str">
        <f>IF(ISNA(VLOOKUP($C83,'Calabogie CC DM'!$A$17:$I$100,9,FALSE))=TRUE,"0",VLOOKUP($C83,'Calabogie CC DM'!$A$17:$I$100,9,FALSE))</f>
        <v>0</v>
      </c>
      <c r="I83" s="22" t="str">
        <f>IF(ISNA(VLOOKUP($C83,Cal_TT_Day_1!$A$17:$I$100,9,FALSE))=TRUE,"0",VLOOKUP($C83,Cal_TT_Day_1!$A$17:$I$100,9,FALSE))</f>
        <v>0</v>
      </c>
      <c r="J83" s="22" t="str">
        <f>IF(ISNA(VLOOKUP($C83,Cal_TT_Day_2!$A$17:$I$100,9,FALSE))=TRUE,"0",VLOOKUP($C83,Cal_TT_Day_2!$A$17:$I$100,9,FALSE))</f>
        <v>0</v>
      </c>
      <c r="K83" s="22" t="str">
        <f>IF(ISNA(VLOOKUP($C83,'Deer Valley Nor-AM MO'!$A$17:$I$100,9,FALSE))=TRUE,"0",VLOOKUP($C83,'Deer Valley Nor-AM MO'!$A$17:$I$100,9,FALSE))</f>
        <v>0</v>
      </c>
      <c r="L83" s="22" t="str">
        <f>IF(ISNA(VLOOKUP($C83,'Deer Valley Nor-AM DM'!$A$17:$I$100,9,FALSE))=TRUE,"0",VLOOKUP($C83,'Deer Valley Nor-AM DM'!$A$17:$I$100,9,FALSE))</f>
        <v>0</v>
      </c>
      <c r="M83" s="22" t="str">
        <f>IF(ISNA(VLOOKUP($C83,'Calgary NorAm MO'!$A$17:$I$100,9,FALSE))=TRUE,"0",VLOOKUP($C83,'Calgary NorAm MO'!$A$17:$I$100,9,FALSE))</f>
        <v>0</v>
      </c>
      <c r="N83" s="22" t="str">
        <f>IF(ISNA(VLOOKUP($C83,'Calgary NorAm DM'!$A$17:$I$100,9,FALSE))=TRUE,"0",VLOOKUP($C83,'Calgary NorAm DM'!$A$17:$I$100,9,FALSE))</f>
        <v>0</v>
      </c>
      <c r="O83" s="22" t="str">
        <f>IF(ISNA(VLOOKUP($C83,'Calabogie TT Day 1'!$A$17:$I$97,9,FALSE))=TRUE,"0",VLOOKUP($C83,'Calabogie TT Day 1'!$A$17:$I$97,9,FALSE))</f>
        <v>0</v>
      </c>
      <c r="P83" s="22" t="str">
        <f>IF(ISNA(VLOOKUP($C83,'Calabogie TT Day 2'!$A$17:$I$95,9,FALSE))=TRUE,"0",VLOOKUP($C83,'Calabogie TT Day 2'!$A$17:$I$95,9,FALSE))</f>
        <v>0</v>
      </c>
      <c r="Q83" s="22" t="str">
        <f>IF(ISNA(VLOOKUP($C83,'VSC MO'!$A$17:$I$95,9,FALSE))=TRUE,"0",VLOOKUP($C83,'VSC MO'!$A$17:$I$95,9,FALSE))</f>
        <v>0</v>
      </c>
      <c r="R83" s="22" t="str">
        <f>IF(ISNA(VLOOKUP($C83,'VSC DM'!$A$17:$I$95,9,FALSE))=TRUE,"0",VLOOKUP($C83,'VSC DM'!$A$17:$I$95,9,FALSE))</f>
        <v>0</v>
      </c>
      <c r="S83" s="22" t="str">
        <f>IF(ISNA(VLOOKUP($C83,'Prov MO'!$A$17:$I$95,9,FALSE))=TRUE,"0",VLOOKUP($C83,'Prov MO'!$A$17:$I$95,9,FALSE))</f>
        <v>0</v>
      </c>
      <c r="T83" s="22" t="str">
        <f>IF(ISNA(VLOOKUP($C83,'Killington MO'!$A$17:$I$95,9,FALSE))=TRUE,"0",VLOOKUP($C83,'Killington MO'!$A$17:$I$95,9,FALSE))</f>
        <v>0</v>
      </c>
      <c r="U83" s="22" t="str">
        <f>IF(ISNA(VLOOKUP($C83,'Killington DM'!$A$17:$I$95,9,FALSE))=TRUE,"0",VLOOKUP($C83,'Killington DM'!$A$17:$I$95,9,FALSE))</f>
        <v>0</v>
      </c>
      <c r="V83" s="22" t="str">
        <f>IF(ISNA(VLOOKUP($C83,'Jrs MO'!$A$17:$I$95,9,FALSE))=TRUE,"0",VLOOKUP($C83,'Jrs MO'!$A$17:$I$95,9,FALSE))</f>
        <v>0</v>
      </c>
    </row>
    <row r="84" spans="1:22" ht="18.75" customHeight="1" x14ac:dyDescent="0.15">
      <c r="A84" s="131" t="s">
        <v>68</v>
      </c>
      <c r="B84" s="131" t="s">
        <v>209</v>
      </c>
      <c r="C84" s="133" t="s">
        <v>190</v>
      </c>
      <c r="D84" s="76" t="str">
        <f>IF(ISNA(VLOOKUP($C84,'RPA Caclulations'!$C$6:$K$38,3,FALSE))=TRUE,"0",VLOOKUP($C84,'RPA Caclulations'!$C$6:$K$38,3,FALSE))</f>
        <v>0</v>
      </c>
      <c r="E84" s="22" t="str">
        <f>IF(ISNA(VLOOKUP($C84,'Canadian Selections Day 1'!$A$17:$I$100,9,FALSE))=TRUE,"0",VLOOKUP($C84,'Canadian Selections Day 1'!$A$17:$I$100,9,FALSE))</f>
        <v>0</v>
      </c>
      <c r="F84" s="22" t="str">
        <f>IF(ISNA(VLOOKUP($C84,'Canadian Selections Day 2'!$A$17:$I$100,9,FALSE))=TRUE,"0",VLOOKUP($C84,'Canadian Selections Day 2'!$A$17:$I$100,9,FALSE))</f>
        <v>0</v>
      </c>
      <c r="G84" s="22" t="str">
        <f>IF(ISNA(VLOOKUP($C84,'Calabogie CC MO'!$A$17:$I$100,9,FALSE))=TRUE,"0",VLOOKUP($C84,'Calabogie CC MO'!$A$17:$I$100,9,FALSE))</f>
        <v>0</v>
      </c>
      <c r="H84" s="22" t="str">
        <f>IF(ISNA(VLOOKUP($C84,'Calabogie CC DM'!$A$17:$I$100,9,FALSE))=TRUE,"0",VLOOKUP($C84,'Calabogie CC DM'!$A$17:$I$100,9,FALSE))</f>
        <v>0</v>
      </c>
      <c r="I84" s="22" t="str">
        <f>IF(ISNA(VLOOKUP($C84,Cal_TT_Day_1!$A$17:$I$100,9,FALSE))=TRUE,"0",VLOOKUP($C84,Cal_TT_Day_1!$A$17:$I$100,9,FALSE))</f>
        <v>0</v>
      </c>
      <c r="J84" s="22" t="str">
        <f>IF(ISNA(VLOOKUP($C84,Cal_TT_Day_2!$A$17:$I$100,9,FALSE))=TRUE,"0",VLOOKUP($C84,Cal_TT_Day_2!$A$17:$I$100,9,FALSE))</f>
        <v>0</v>
      </c>
      <c r="K84" s="22" t="str">
        <f>IF(ISNA(VLOOKUP($C84,'Deer Valley Nor-AM MO'!$A$17:$I$100,9,FALSE))=TRUE,"0",VLOOKUP($C84,'Deer Valley Nor-AM MO'!$A$17:$I$100,9,FALSE))</f>
        <v>0</v>
      </c>
      <c r="L84" s="22" t="str">
        <f>IF(ISNA(VLOOKUP($C84,'Deer Valley Nor-AM DM'!$A$17:$I$100,9,FALSE))=TRUE,"0",VLOOKUP($C84,'Deer Valley Nor-AM DM'!$A$17:$I$100,9,FALSE))</f>
        <v>0</v>
      </c>
      <c r="M84" s="22" t="str">
        <f>IF(ISNA(VLOOKUP($C84,'Calgary NorAm MO'!$A$17:$I$100,9,FALSE))=TRUE,"0",VLOOKUP($C84,'Calgary NorAm MO'!$A$17:$I$100,9,FALSE))</f>
        <v>0</v>
      </c>
      <c r="N84" s="22" t="str">
        <f>IF(ISNA(VLOOKUP($C84,'Calgary NorAm DM'!$A$17:$I$100,9,FALSE))=TRUE,"0",VLOOKUP($C84,'Calgary NorAm DM'!$A$17:$I$100,9,FALSE))</f>
        <v>0</v>
      </c>
      <c r="O84" s="22" t="str">
        <f>IF(ISNA(VLOOKUP($C84,'Calabogie TT Day 1'!$A$17:$I$97,9,FALSE))=TRUE,"0",VLOOKUP($C84,'Calabogie TT Day 1'!$A$17:$I$97,9,FALSE))</f>
        <v>0</v>
      </c>
      <c r="P84" s="22" t="str">
        <f>IF(ISNA(VLOOKUP($C84,'Calabogie TT Day 2'!$A$17:$I$95,9,FALSE))=TRUE,"0",VLOOKUP($C84,'Calabogie TT Day 2'!$A$17:$I$95,9,FALSE))</f>
        <v>0</v>
      </c>
      <c r="Q84" s="22" t="str">
        <f>IF(ISNA(VLOOKUP($C84,'VSC MO'!$A$17:$I$95,9,FALSE))=TRUE,"0",VLOOKUP($C84,'VSC MO'!$A$17:$I$95,9,FALSE))</f>
        <v>0</v>
      </c>
      <c r="R84" s="22" t="str">
        <f>IF(ISNA(VLOOKUP($C84,'VSC DM'!$A$17:$I$95,9,FALSE))=TRUE,"0",VLOOKUP($C84,'VSC DM'!$A$17:$I$95,9,FALSE))</f>
        <v>0</v>
      </c>
      <c r="S84" s="22" t="str">
        <f>IF(ISNA(VLOOKUP($C84,'Prov MO'!$A$17:$I$95,9,FALSE))=TRUE,"0",VLOOKUP($C84,'Prov MO'!$A$17:$I$95,9,FALSE))</f>
        <v>0</v>
      </c>
      <c r="T84" s="22" t="str">
        <f>IF(ISNA(VLOOKUP($C84,'Killington MO'!$A$17:$I$95,9,FALSE))=TRUE,"0",VLOOKUP($C84,'Killington MO'!$A$17:$I$95,9,FALSE))</f>
        <v>0</v>
      </c>
      <c r="U84" s="22" t="str">
        <f>IF(ISNA(VLOOKUP($C84,'Killington DM'!$A$17:$I$95,9,FALSE))=TRUE,"0",VLOOKUP($C84,'Killington DM'!$A$17:$I$95,9,FALSE))</f>
        <v>0</v>
      </c>
      <c r="V84" s="22" t="str">
        <f>IF(ISNA(VLOOKUP($C84,'Jrs MO'!$A$17:$I$95,9,FALSE))=TRUE,"0",VLOOKUP($C84,'Jrs MO'!$A$17:$I$95,9,FALSE))</f>
        <v>0</v>
      </c>
    </row>
    <row r="85" spans="1:22" ht="18.75" customHeight="1" x14ac:dyDescent="0.15">
      <c r="A85" s="131" t="s">
        <v>68</v>
      </c>
      <c r="B85" s="131" t="s">
        <v>139</v>
      </c>
      <c r="C85" s="133" t="s">
        <v>191</v>
      </c>
      <c r="D85" s="76" t="str">
        <f>IF(ISNA(VLOOKUP($C85,'RPA Caclulations'!$C$6:$K$38,3,FALSE))=TRUE,"0",VLOOKUP($C85,'RPA Caclulations'!$C$6:$K$38,3,FALSE))</f>
        <v>0</v>
      </c>
      <c r="E85" s="22" t="str">
        <f>IF(ISNA(VLOOKUP($C85,'Canadian Selections Day 1'!$A$17:$I$100,9,FALSE))=TRUE,"0",VLOOKUP($C85,'Canadian Selections Day 1'!$A$17:$I$100,9,FALSE))</f>
        <v>0</v>
      </c>
      <c r="F85" s="22" t="str">
        <f>IF(ISNA(VLOOKUP($C85,'Canadian Selections Day 2'!$A$17:$I$100,9,FALSE))=TRUE,"0",VLOOKUP($C85,'Canadian Selections Day 2'!$A$17:$I$100,9,FALSE))</f>
        <v>0</v>
      </c>
      <c r="G85" s="22" t="str">
        <f>IF(ISNA(VLOOKUP($C85,'Calabogie CC MO'!$A$17:$I$100,9,FALSE))=TRUE,"0",VLOOKUP($C85,'Calabogie CC MO'!$A$17:$I$100,9,FALSE))</f>
        <v>0</v>
      </c>
      <c r="H85" s="22" t="str">
        <f>IF(ISNA(VLOOKUP($C85,'Calabogie CC DM'!$A$17:$I$100,9,FALSE))=TRUE,"0",VLOOKUP($C85,'Calabogie CC DM'!$A$17:$I$100,9,FALSE))</f>
        <v>0</v>
      </c>
      <c r="I85" s="22" t="str">
        <f>IF(ISNA(VLOOKUP($C85,Cal_TT_Day_1!$A$17:$I$100,9,FALSE))=TRUE,"0",VLOOKUP($C85,Cal_TT_Day_1!$A$17:$I$100,9,FALSE))</f>
        <v>0</v>
      </c>
      <c r="J85" s="22" t="str">
        <f>IF(ISNA(VLOOKUP($C85,Cal_TT_Day_2!$A$17:$I$100,9,FALSE))=TRUE,"0",VLOOKUP($C85,Cal_TT_Day_2!$A$17:$I$100,9,FALSE))</f>
        <v>0</v>
      </c>
      <c r="K85" s="22" t="str">
        <f>IF(ISNA(VLOOKUP($C85,'Deer Valley Nor-AM MO'!$A$17:$I$100,9,FALSE))=TRUE,"0",VLOOKUP($C85,'Deer Valley Nor-AM MO'!$A$17:$I$100,9,FALSE))</f>
        <v>0</v>
      </c>
      <c r="L85" s="22" t="str">
        <f>IF(ISNA(VLOOKUP($C85,'Deer Valley Nor-AM DM'!$A$17:$I$100,9,FALSE))=TRUE,"0",VLOOKUP($C85,'Deer Valley Nor-AM DM'!$A$17:$I$100,9,FALSE))</f>
        <v>0</v>
      </c>
      <c r="M85" s="22" t="str">
        <f>IF(ISNA(VLOOKUP($C85,'Calgary NorAm MO'!$A$17:$I$100,9,FALSE))=TRUE,"0",VLOOKUP($C85,'Calgary NorAm MO'!$A$17:$I$100,9,FALSE))</f>
        <v>0</v>
      </c>
      <c r="N85" s="22" t="str">
        <f>IF(ISNA(VLOOKUP($C85,'Calgary NorAm DM'!$A$17:$I$100,9,FALSE))=TRUE,"0",VLOOKUP($C85,'Calgary NorAm DM'!$A$17:$I$100,9,FALSE))</f>
        <v>0</v>
      </c>
      <c r="O85" s="22" t="str">
        <f>IF(ISNA(VLOOKUP($C85,'Calabogie TT Day 1'!$A$17:$I$97,9,FALSE))=TRUE,"0",VLOOKUP($C85,'Calabogie TT Day 1'!$A$17:$I$97,9,FALSE))</f>
        <v>0</v>
      </c>
      <c r="P85" s="22" t="str">
        <f>IF(ISNA(VLOOKUP($C85,'Calabogie TT Day 2'!$A$17:$I$95,9,FALSE))=TRUE,"0",VLOOKUP($C85,'Calabogie TT Day 2'!$A$17:$I$95,9,FALSE))</f>
        <v>0</v>
      </c>
      <c r="Q85" s="22" t="str">
        <f>IF(ISNA(VLOOKUP($C85,'VSC MO'!$A$17:$I$95,9,FALSE))=TRUE,"0",VLOOKUP($C85,'VSC MO'!$A$17:$I$95,9,FALSE))</f>
        <v>0</v>
      </c>
      <c r="R85" s="22" t="str">
        <f>IF(ISNA(VLOOKUP($C85,'VSC DM'!$A$17:$I$95,9,FALSE))=TRUE,"0",VLOOKUP($C85,'VSC DM'!$A$17:$I$95,9,FALSE))</f>
        <v>0</v>
      </c>
      <c r="S85" s="22" t="str">
        <f>IF(ISNA(VLOOKUP($C85,'Prov MO'!$A$17:$I$95,9,FALSE))=TRUE,"0",VLOOKUP($C85,'Prov MO'!$A$17:$I$95,9,FALSE))</f>
        <v>0</v>
      </c>
      <c r="T85" s="22" t="str">
        <f>IF(ISNA(VLOOKUP($C85,'Killington MO'!$A$17:$I$95,9,FALSE))=TRUE,"0",VLOOKUP($C85,'Killington MO'!$A$17:$I$95,9,FALSE))</f>
        <v>0</v>
      </c>
      <c r="U85" s="22" t="str">
        <f>IF(ISNA(VLOOKUP($C85,'Killington DM'!$A$17:$I$95,9,FALSE))=TRUE,"0",VLOOKUP($C85,'Killington DM'!$A$17:$I$95,9,FALSE))</f>
        <v>0</v>
      </c>
      <c r="V85" s="22" t="str">
        <f>IF(ISNA(VLOOKUP($C85,'Jrs MO'!$A$17:$I$95,9,FALSE))=TRUE,"0",VLOOKUP($C85,'Jrs MO'!$A$17:$I$95,9,FALSE))</f>
        <v>0</v>
      </c>
    </row>
    <row r="86" spans="1:22" ht="18.75" customHeight="1" x14ac:dyDescent="0.15">
      <c r="A86" s="131" t="s">
        <v>68</v>
      </c>
      <c r="B86" s="131" t="s">
        <v>69</v>
      </c>
      <c r="C86" s="133" t="s">
        <v>192</v>
      </c>
      <c r="D86" s="76" t="str">
        <f>IF(ISNA(VLOOKUP($C86,'RPA Caclulations'!$C$6:$K$38,3,FALSE))=TRUE,"0",VLOOKUP($C86,'RPA Caclulations'!$C$6:$K$38,3,FALSE))</f>
        <v>0</v>
      </c>
      <c r="E86" s="22" t="str">
        <f>IF(ISNA(VLOOKUP($C86,'Canadian Selections Day 1'!$A$17:$I$100,9,FALSE))=TRUE,"0",VLOOKUP($C86,'Canadian Selections Day 1'!$A$17:$I$100,9,FALSE))</f>
        <v>0</v>
      </c>
      <c r="F86" s="22" t="str">
        <f>IF(ISNA(VLOOKUP($C86,'Canadian Selections Day 2'!$A$17:$I$100,9,FALSE))=TRUE,"0",VLOOKUP($C86,'Canadian Selections Day 2'!$A$17:$I$100,9,FALSE))</f>
        <v>0</v>
      </c>
      <c r="G86" s="22" t="str">
        <f>IF(ISNA(VLOOKUP($C86,'Calabogie CC MO'!$A$17:$I$100,9,FALSE))=TRUE,"0",VLOOKUP($C86,'Calabogie CC MO'!$A$17:$I$100,9,FALSE))</f>
        <v>0</v>
      </c>
      <c r="H86" s="22" t="str">
        <f>IF(ISNA(VLOOKUP($C86,'Calabogie CC DM'!$A$17:$I$100,9,FALSE))=TRUE,"0",VLOOKUP($C86,'Calabogie CC DM'!$A$17:$I$100,9,FALSE))</f>
        <v>0</v>
      </c>
      <c r="I86" s="22" t="str">
        <f>IF(ISNA(VLOOKUP($C86,Cal_TT_Day_1!$A$17:$I$100,9,FALSE))=TRUE,"0",VLOOKUP($C86,Cal_TT_Day_1!$A$17:$I$100,9,FALSE))</f>
        <v>0</v>
      </c>
      <c r="J86" s="22" t="str">
        <f>IF(ISNA(VLOOKUP($C86,Cal_TT_Day_2!$A$17:$I$100,9,FALSE))=TRUE,"0",VLOOKUP($C86,Cal_TT_Day_2!$A$17:$I$100,9,FALSE))</f>
        <v>0</v>
      </c>
      <c r="K86" s="22" t="str">
        <f>IF(ISNA(VLOOKUP($C86,'Deer Valley Nor-AM MO'!$A$17:$I$100,9,FALSE))=TRUE,"0",VLOOKUP($C86,'Deer Valley Nor-AM MO'!$A$17:$I$100,9,FALSE))</f>
        <v>0</v>
      </c>
      <c r="L86" s="22" t="str">
        <f>IF(ISNA(VLOOKUP($C86,'Deer Valley Nor-AM DM'!$A$17:$I$100,9,FALSE))=TRUE,"0",VLOOKUP($C86,'Deer Valley Nor-AM DM'!$A$17:$I$100,9,FALSE))</f>
        <v>0</v>
      </c>
      <c r="M86" s="22" t="str">
        <f>IF(ISNA(VLOOKUP($C86,'Calgary NorAm MO'!$A$17:$I$100,9,FALSE))=TRUE,"0",VLOOKUP($C86,'Calgary NorAm MO'!$A$17:$I$100,9,FALSE))</f>
        <v>0</v>
      </c>
      <c r="N86" s="22" t="str">
        <f>IF(ISNA(VLOOKUP($C86,'Calgary NorAm DM'!$A$17:$I$100,9,FALSE))=TRUE,"0",VLOOKUP($C86,'Calgary NorAm DM'!$A$17:$I$100,9,FALSE))</f>
        <v>0</v>
      </c>
      <c r="O86" s="22" t="str">
        <f>IF(ISNA(VLOOKUP($C86,'Calabogie TT Day 1'!$A$17:$I$97,9,FALSE))=TRUE,"0",VLOOKUP($C86,'Calabogie TT Day 1'!$A$17:$I$97,9,FALSE))</f>
        <v>0</v>
      </c>
      <c r="P86" s="22" t="str">
        <f>IF(ISNA(VLOOKUP($C86,'Calabogie TT Day 2'!$A$17:$I$95,9,FALSE))=TRUE,"0",VLOOKUP($C86,'Calabogie TT Day 2'!$A$17:$I$95,9,FALSE))</f>
        <v>0</v>
      </c>
      <c r="Q86" s="22" t="str">
        <f>IF(ISNA(VLOOKUP($C86,'VSC MO'!$A$17:$I$95,9,FALSE))=TRUE,"0",VLOOKUP($C86,'VSC MO'!$A$17:$I$95,9,FALSE))</f>
        <v>0</v>
      </c>
      <c r="R86" s="22" t="str">
        <f>IF(ISNA(VLOOKUP($C86,'VSC DM'!$A$17:$I$95,9,FALSE))=TRUE,"0",VLOOKUP($C86,'VSC DM'!$A$17:$I$95,9,FALSE))</f>
        <v>0</v>
      </c>
      <c r="S86" s="22" t="str">
        <f>IF(ISNA(VLOOKUP($C86,'Prov MO'!$A$17:$I$95,9,FALSE))=TRUE,"0",VLOOKUP($C86,'Prov MO'!$A$17:$I$95,9,FALSE))</f>
        <v>0</v>
      </c>
      <c r="T86" s="22" t="str">
        <f>IF(ISNA(VLOOKUP($C86,'Killington MO'!$A$17:$I$95,9,FALSE))=TRUE,"0",VLOOKUP($C86,'Killington MO'!$A$17:$I$95,9,FALSE))</f>
        <v>0</v>
      </c>
      <c r="U86" s="22" t="str">
        <f>IF(ISNA(VLOOKUP($C86,'Killington DM'!$A$17:$I$95,9,FALSE))=TRUE,"0",VLOOKUP($C86,'Killington DM'!$A$17:$I$95,9,FALSE))</f>
        <v>0</v>
      </c>
      <c r="V86" s="22" t="str">
        <f>IF(ISNA(VLOOKUP($C86,'Jrs MO'!$A$17:$I$95,9,FALSE))=TRUE,"0",VLOOKUP($C86,'Jrs MO'!$A$17:$I$95,9,FALSE))</f>
        <v>0</v>
      </c>
    </row>
    <row r="87" spans="1:22" ht="18.75" customHeight="1" x14ac:dyDescent="0.15">
      <c r="A87" s="131" t="s">
        <v>68</v>
      </c>
      <c r="B87" s="131" t="s">
        <v>69</v>
      </c>
      <c r="C87" s="133" t="s">
        <v>193</v>
      </c>
      <c r="D87" s="76" t="str">
        <f>IF(ISNA(VLOOKUP($C87,'RPA Caclulations'!$C$6:$K$38,3,FALSE))=TRUE,"0",VLOOKUP($C87,'RPA Caclulations'!$C$6:$K$38,3,FALSE))</f>
        <v>0</v>
      </c>
      <c r="E87" s="22" t="str">
        <f>IF(ISNA(VLOOKUP($C87,'Canadian Selections Day 1'!$A$17:$I$100,9,FALSE))=TRUE,"0",VLOOKUP($C87,'Canadian Selections Day 1'!$A$17:$I$100,9,FALSE))</f>
        <v>0</v>
      </c>
      <c r="F87" s="22" t="str">
        <f>IF(ISNA(VLOOKUP($C87,'Canadian Selections Day 2'!$A$17:$I$100,9,FALSE))=TRUE,"0",VLOOKUP($C87,'Canadian Selections Day 2'!$A$17:$I$100,9,FALSE))</f>
        <v>0</v>
      </c>
      <c r="G87" s="22" t="str">
        <f>IF(ISNA(VLOOKUP($C87,'Calabogie CC MO'!$A$17:$I$100,9,FALSE))=TRUE,"0",VLOOKUP($C87,'Calabogie CC MO'!$A$17:$I$100,9,FALSE))</f>
        <v>0</v>
      </c>
      <c r="H87" s="22" t="str">
        <f>IF(ISNA(VLOOKUP($C87,'Calabogie CC DM'!$A$17:$I$100,9,FALSE))=TRUE,"0",VLOOKUP($C87,'Calabogie CC DM'!$A$17:$I$100,9,FALSE))</f>
        <v>0</v>
      </c>
      <c r="I87" s="22" t="str">
        <f>IF(ISNA(VLOOKUP($C87,Cal_TT_Day_1!$A$17:$I$100,9,FALSE))=TRUE,"0",VLOOKUP($C87,Cal_TT_Day_1!$A$17:$I$100,9,FALSE))</f>
        <v>0</v>
      </c>
      <c r="J87" s="22" t="str">
        <f>IF(ISNA(VLOOKUP($C87,Cal_TT_Day_2!$A$17:$I$100,9,FALSE))=TRUE,"0",VLOOKUP($C87,Cal_TT_Day_2!$A$17:$I$100,9,FALSE))</f>
        <v>0</v>
      </c>
      <c r="K87" s="22" t="str">
        <f>IF(ISNA(VLOOKUP($C87,'Deer Valley Nor-AM MO'!$A$17:$I$100,9,FALSE))=TRUE,"0",VLOOKUP($C87,'Deer Valley Nor-AM MO'!$A$17:$I$100,9,FALSE))</f>
        <v>0</v>
      </c>
      <c r="L87" s="22" t="str">
        <f>IF(ISNA(VLOOKUP($C87,'Deer Valley Nor-AM DM'!$A$17:$I$100,9,FALSE))=TRUE,"0",VLOOKUP($C87,'Deer Valley Nor-AM DM'!$A$17:$I$100,9,FALSE))</f>
        <v>0</v>
      </c>
      <c r="M87" s="22" t="str">
        <f>IF(ISNA(VLOOKUP($C87,'Calgary NorAm MO'!$A$17:$I$100,9,FALSE))=TRUE,"0",VLOOKUP($C87,'Calgary NorAm MO'!$A$17:$I$100,9,FALSE))</f>
        <v>0</v>
      </c>
      <c r="N87" s="22" t="str">
        <f>IF(ISNA(VLOOKUP($C87,'Calgary NorAm DM'!$A$17:$I$100,9,FALSE))=TRUE,"0",VLOOKUP($C87,'Calgary NorAm DM'!$A$17:$I$100,9,FALSE))</f>
        <v>0</v>
      </c>
      <c r="O87" s="22" t="str">
        <f>IF(ISNA(VLOOKUP($C87,'Calabogie TT Day 1'!$A$17:$I$97,9,FALSE))=TRUE,"0",VLOOKUP($C87,'Calabogie TT Day 1'!$A$17:$I$97,9,FALSE))</f>
        <v>0</v>
      </c>
      <c r="P87" s="22" t="str">
        <f>IF(ISNA(VLOOKUP($C87,'Calabogie TT Day 2'!$A$17:$I$95,9,FALSE))=TRUE,"0",VLOOKUP($C87,'Calabogie TT Day 2'!$A$17:$I$95,9,FALSE))</f>
        <v>0</v>
      </c>
      <c r="Q87" s="22" t="str">
        <f>IF(ISNA(VLOOKUP($C87,'VSC MO'!$A$17:$I$95,9,FALSE))=TRUE,"0",VLOOKUP($C87,'VSC MO'!$A$17:$I$95,9,FALSE))</f>
        <v>0</v>
      </c>
      <c r="R87" s="22" t="str">
        <f>IF(ISNA(VLOOKUP($C87,'VSC DM'!$A$17:$I$95,9,FALSE))=TRUE,"0",VLOOKUP($C87,'VSC DM'!$A$17:$I$95,9,FALSE))</f>
        <v>0</v>
      </c>
      <c r="S87" s="22" t="str">
        <f>IF(ISNA(VLOOKUP($C87,'Prov MO'!$A$17:$I$95,9,FALSE))=TRUE,"0",VLOOKUP($C87,'Prov MO'!$A$17:$I$95,9,FALSE))</f>
        <v>0</v>
      </c>
      <c r="T87" s="22" t="str">
        <f>IF(ISNA(VLOOKUP($C87,'Killington MO'!$A$17:$I$95,9,FALSE))=TRUE,"0",VLOOKUP($C87,'Killington MO'!$A$17:$I$95,9,FALSE))</f>
        <v>0</v>
      </c>
      <c r="U87" s="22" t="str">
        <f>IF(ISNA(VLOOKUP($C87,'Killington DM'!$A$17:$I$95,9,FALSE))=TRUE,"0",VLOOKUP($C87,'Killington DM'!$A$17:$I$95,9,FALSE))</f>
        <v>0</v>
      </c>
      <c r="V87" s="22" t="str">
        <f>IF(ISNA(VLOOKUP($C87,'Jrs MO'!$A$17:$I$95,9,FALSE))=TRUE,"0",VLOOKUP($C87,'Jrs MO'!$A$17:$I$95,9,FALSE))</f>
        <v>0</v>
      </c>
    </row>
    <row r="88" spans="1:22" ht="18.75" customHeight="1" x14ac:dyDescent="0.15">
      <c r="A88" s="131" t="s">
        <v>68</v>
      </c>
      <c r="B88" s="131" t="s">
        <v>209</v>
      </c>
      <c r="C88" s="133" t="s">
        <v>194</v>
      </c>
      <c r="D88" s="76" t="str">
        <f>IF(ISNA(VLOOKUP($C88,'RPA Caclulations'!$C$6:$K$38,3,FALSE))=TRUE,"0",VLOOKUP($C88,'RPA Caclulations'!$C$6:$K$38,3,FALSE))</f>
        <v>0</v>
      </c>
      <c r="E88" s="22" t="str">
        <f>IF(ISNA(VLOOKUP($C88,'Canadian Selections Day 1'!$A$17:$I$100,9,FALSE))=TRUE,"0",VLOOKUP($C88,'Canadian Selections Day 1'!$A$17:$I$100,9,FALSE))</f>
        <v>0</v>
      </c>
      <c r="F88" s="22" t="str">
        <f>IF(ISNA(VLOOKUP($C88,'Canadian Selections Day 2'!$A$17:$I$100,9,FALSE))=TRUE,"0",VLOOKUP($C88,'Canadian Selections Day 2'!$A$17:$I$100,9,FALSE))</f>
        <v>0</v>
      </c>
      <c r="G88" s="22" t="str">
        <f>IF(ISNA(VLOOKUP($C88,'Calabogie CC MO'!$A$17:$I$100,9,FALSE))=TRUE,"0",VLOOKUP($C88,'Calabogie CC MO'!$A$17:$I$100,9,FALSE))</f>
        <v>0</v>
      </c>
      <c r="H88" s="22" t="str">
        <f>IF(ISNA(VLOOKUP($C88,'Calabogie CC DM'!$A$17:$I$100,9,FALSE))=TRUE,"0",VLOOKUP($C88,'Calabogie CC DM'!$A$17:$I$100,9,FALSE))</f>
        <v>0</v>
      </c>
      <c r="I88" s="22" t="str">
        <f>IF(ISNA(VLOOKUP($C88,Cal_TT_Day_1!$A$17:$I$100,9,FALSE))=TRUE,"0",VLOOKUP($C88,Cal_TT_Day_1!$A$17:$I$100,9,FALSE))</f>
        <v>0</v>
      </c>
      <c r="J88" s="22" t="str">
        <f>IF(ISNA(VLOOKUP($C88,Cal_TT_Day_2!$A$17:$I$100,9,FALSE))=TRUE,"0",VLOOKUP($C88,Cal_TT_Day_2!$A$17:$I$100,9,FALSE))</f>
        <v>0</v>
      </c>
      <c r="K88" s="22" t="str">
        <f>IF(ISNA(VLOOKUP($C88,'Deer Valley Nor-AM MO'!$A$17:$I$100,9,FALSE))=TRUE,"0",VLOOKUP($C88,'Deer Valley Nor-AM MO'!$A$17:$I$100,9,FALSE))</f>
        <v>0</v>
      </c>
      <c r="L88" s="22" t="str">
        <f>IF(ISNA(VLOOKUP($C88,'Deer Valley Nor-AM DM'!$A$17:$I$100,9,FALSE))=TRUE,"0",VLOOKUP($C88,'Deer Valley Nor-AM DM'!$A$17:$I$100,9,FALSE))</f>
        <v>0</v>
      </c>
      <c r="M88" s="22" t="str">
        <f>IF(ISNA(VLOOKUP($C88,'Calgary NorAm MO'!$A$17:$I$100,9,FALSE))=TRUE,"0",VLOOKUP($C88,'Calgary NorAm MO'!$A$17:$I$100,9,FALSE))</f>
        <v>0</v>
      </c>
      <c r="N88" s="22" t="str">
        <f>IF(ISNA(VLOOKUP($C88,'Calgary NorAm DM'!$A$17:$I$100,9,FALSE))=TRUE,"0",VLOOKUP($C88,'Calgary NorAm DM'!$A$17:$I$100,9,FALSE))</f>
        <v>0</v>
      </c>
      <c r="O88" s="22" t="str">
        <f>IF(ISNA(VLOOKUP($C88,'Calabogie TT Day 1'!$A$17:$I$97,9,FALSE))=TRUE,"0",VLOOKUP($C88,'Calabogie TT Day 1'!$A$17:$I$97,9,FALSE))</f>
        <v>0</v>
      </c>
      <c r="P88" s="22" t="str">
        <f>IF(ISNA(VLOOKUP($C88,'Calabogie TT Day 2'!$A$17:$I$95,9,FALSE))=TRUE,"0",VLOOKUP($C88,'Calabogie TT Day 2'!$A$17:$I$95,9,FALSE))</f>
        <v>0</v>
      </c>
      <c r="Q88" s="22" t="str">
        <f>IF(ISNA(VLOOKUP($C88,'VSC MO'!$A$17:$I$95,9,FALSE))=TRUE,"0",VLOOKUP($C88,'VSC MO'!$A$17:$I$95,9,FALSE))</f>
        <v>0</v>
      </c>
      <c r="R88" s="22" t="str">
        <f>IF(ISNA(VLOOKUP($C88,'VSC DM'!$A$17:$I$95,9,FALSE))=TRUE,"0",VLOOKUP($C88,'VSC DM'!$A$17:$I$95,9,FALSE))</f>
        <v>0</v>
      </c>
      <c r="S88" s="22" t="str">
        <f>IF(ISNA(VLOOKUP($C88,'Prov MO'!$A$17:$I$95,9,FALSE))=TRUE,"0",VLOOKUP($C88,'Prov MO'!$A$17:$I$95,9,FALSE))</f>
        <v>0</v>
      </c>
      <c r="T88" s="22" t="str">
        <f>IF(ISNA(VLOOKUP($C88,'Killington MO'!$A$17:$I$95,9,FALSE))=TRUE,"0",VLOOKUP($C88,'Killington MO'!$A$17:$I$95,9,FALSE))</f>
        <v>0</v>
      </c>
      <c r="U88" s="22" t="str">
        <f>IF(ISNA(VLOOKUP($C88,'Killington DM'!$A$17:$I$95,9,FALSE))=TRUE,"0",VLOOKUP($C88,'Killington DM'!$A$17:$I$95,9,FALSE))</f>
        <v>0</v>
      </c>
      <c r="V88" s="22" t="str">
        <f>IF(ISNA(VLOOKUP($C88,'Jrs MO'!$A$17:$I$95,9,FALSE))=TRUE,"0",VLOOKUP($C88,'Jrs MO'!$A$17:$I$95,9,FALSE))</f>
        <v>0</v>
      </c>
    </row>
    <row r="89" spans="1:22" ht="18.75" customHeight="1" x14ac:dyDescent="0.15">
      <c r="A89" s="131" t="s">
        <v>68</v>
      </c>
      <c r="B89" s="131" t="s">
        <v>208</v>
      </c>
      <c r="C89" s="133" t="s">
        <v>195</v>
      </c>
      <c r="D89" s="76" t="str">
        <f>IF(ISNA(VLOOKUP($C89,'RPA Caclulations'!$C$6:$K$38,3,FALSE))=TRUE,"0",VLOOKUP($C89,'RPA Caclulations'!$C$6:$K$38,3,FALSE))</f>
        <v>0</v>
      </c>
      <c r="E89" s="22" t="str">
        <f>IF(ISNA(VLOOKUP($C89,'Canadian Selections Day 1'!$A$17:$I$100,9,FALSE))=TRUE,"0",VLOOKUP($C89,'Canadian Selections Day 1'!$A$17:$I$100,9,FALSE))</f>
        <v>0</v>
      </c>
      <c r="F89" s="22" t="str">
        <f>IF(ISNA(VLOOKUP($C89,'Canadian Selections Day 2'!$A$17:$I$100,9,FALSE))=TRUE,"0",VLOOKUP($C89,'Canadian Selections Day 2'!$A$17:$I$100,9,FALSE))</f>
        <v>0</v>
      </c>
      <c r="G89" s="22" t="str">
        <f>IF(ISNA(VLOOKUP($C89,'Calabogie CC MO'!$A$17:$I$100,9,FALSE))=TRUE,"0",VLOOKUP($C89,'Calabogie CC MO'!$A$17:$I$100,9,FALSE))</f>
        <v>0</v>
      </c>
      <c r="H89" s="22" t="str">
        <f>IF(ISNA(VLOOKUP($C89,'Calabogie CC DM'!$A$17:$I$100,9,FALSE))=TRUE,"0",VLOOKUP($C89,'Calabogie CC DM'!$A$17:$I$100,9,FALSE))</f>
        <v>0</v>
      </c>
      <c r="I89" s="22" t="str">
        <f>IF(ISNA(VLOOKUP($C89,Cal_TT_Day_1!$A$17:$I$100,9,FALSE))=TRUE,"0",VLOOKUP($C89,Cal_TT_Day_1!$A$17:$I$100,9,FALSE))</f>
        <v>0</v>
      </c>
      <c r="J89" s="22" t="str">
        <f>IF(ISNA(VLOOKUP($C89,Cal_TT_Day_2!$A$17:$I$100,9,FALSE))=TRUE,"0",VLOOKUP($C89,Cal_TT_Day_2!$A$17:$I$100,9,FALSE))</f>
        <v>0</v>
      </c>
      <c r="K89" s="22" t="str">
        <f>IF(ISNA(VLOOKUP($C89,'Deer Valley Nor-AM MO'!$A$17:$I$100,9,FALSE))=TRUE,"0",VLOOKUP($C89,'Deer Valley Nor-AM MO'!$A$17:$I$100,9,FALSE))</f>
        <v>0</v>
      </c>
      <c r="L89" s="22" t="str">
        <f>IF(ISNA(VLOOKUP($C89,'Deer Valley Nor-AM DM'!$A$17:$I$100,9,FALSE))=TRUE,"0",VLOOKUP($C89,'Deer Valley Nor-AM DM'!$A$17:$I$100,9,FALSE))</f>
        <v>0</v>
      </c>
      <c r="M89" s="22" t="str">
        <f>IF(ISNA(VLOOKUP($C89,'Calgary NorAm MO'!$A$17:$I$100,9,FALSE))=TRUE,"0",VLOOKUP($C89,'Calgary NorAm MO'!$A$17:$I$100,9,FALSE))</f>
        <v>0</v>
      </c>
      <c r="N89" s="22" t="str">
        <f>IF(ISNA(VLOOKUP($C89,'Calgary NorAm DM'!$A$17:$I$100,9,FALSE))=TRUE,"0",VLOOKUP($C89,'Calgary NorAm DM'!$A$17:$I$100,9,FALSE))</f>
        <v>0</v>
      </c>
      <c r="O89" s="22" t="str">
        <f>IF(ISNA(VLOOKUP($C89,'Calabogie TT Day 1'!$A$17:$I$97,9,FALSE))=TRUE,"0",VLOOKUP($C89,'Calabogie TT Day 1'!$A$17:$I$97,9,FALSE))</f>
        <v>0</v>
      </c>
      <c r="P89" s="22" t="str">
        <f>IF(ISNA(VLOOKUP($C89,'Calabogie TT Day 2'!$A$17:$I$95,9,FALSE))=TRUE,"0",VLOOKUP($C89,'Calabogie TT Day 2'!$A$17:$I$95,9,FALSE))</f>
        <v>0</v>
      </c>
      <c r="Q89" s="22" t="str">
        <f>IF(ISNA(VLOOKUP($C89,'VSC MO'!$A$17:$I$95,9,FALSE))=TRUE,"0",VLOOKUP($C89,'VSC MO'!$A$17:$I$95,9,FALSE))</f>
        <v>0</v>
      </c>
      <c r="R89" s="22" t="str">
        <f>IF(ISNA(VLOOKUP($C89,'VSC DM'!$A$17:$I$95,9,FALSE))=TRUE,"0",VLOOKUP($C89,'VSC DM'!$A$17:$I$95,9,FALSE))</f>
        <v>0</v>
      </c>
      <c r="S89" s="22" t="str">
        <f>IF(ISNA(VLOOKUP($C89,'Prov MO'!$A$17:$I$95,9,FALSE))=TRUE,"0",VLOOKUP($C89,'Prov MO'!$A$17:$I$95,9,FALSE))</f>
        <v>0</v>
      </c>
      <c r="T89" s="22" t="str">
        <f>IF(ISNA(VLOOKUP($C89,'Killington MO'!$A$17:$I$95,9,FALSE))=TRUE,"0",VLOOKUP($C89,'Killington MO'!$A$17:$I$95,9,FALSE))</f>
        <v>0</v>
      </c>
      <c r="U89" s="22" t="str">
        <f>IF(ISNA(VLOOKUP($C89,'Killington DM'!$A$17:$I$95,9,FALSE))=TRUE,"0",VLOOKUP($C89,'Killington DM'!$A$17:$I$95,9,FALSE))</f>
        <v>0</v>
      </c>
      <c r="V89" s="22" t="str">
        <f>IF(ISNA(VLOOKUP($C89,'Jrs MO'!$A$17:$I$95,9,FALSE))=TRUE,"0",VLOOKUP($C89,'Jrs MO'!$A$17:$I$95,9,FALSE))</f>
        <v>0</v>
      </c>
    </row>
    <row r="90" spans="1:22" ht="18.75" customHeight="1" x14ac:dyDescent="0.15">
      <c r="A90" s="131" t="s">
        <v>68</v>
      </c>
      <c r="B90" s="131" t="s">
        <v>208</v>
      </c>
      <c r="C90" s="133" t="s">
        <v>196</v>
      </c>
      <c r="D90" s="76" t="str">
        <f>IF(ISNA(VLOOKUP($C90,'RPA Caclulations'!$C$6:$K$38,3,FALSE))=TRUE,"0",VLOOKUP($C90,'RPA Caclulations'!$C$6:$K$38,3,FALSE))</f>
        <v>0</v>
      </c>
      <c r="E90" s="22" t="str">
        <f>IF(ISNA(VLOOKUP($C90,'Canadian Selections Day 1'!$A$17:$I$100,9,FALSE))=TRUE,"0",VLOOKUP($C90,'Canadian Selections Day 1'!$A$17:$I$100,9,FALSE))</f>
        <v>0</v>
      </c>
      <c r="F90" s="22" t="str">
        <f>IF(ISNA(VLOOKUP($C90,'Canadian Selections Day 2'!$A$17:$I$100,9,FALSE))=TRUE,"0",VLOOKUP($C90,'Canadian Selections Day 2'!$A$17:$I$100,9,FALSE))</f>
        <v>0</v>
      </c>
      <c r="G90" s="22" t="str">
        <f>IF(ISNA(VLOOKUP($C90,'Calabogie CC MO'!$A$17:$I$100,9,FALSE))=TRUE,"0",VLOOKUP($C90,'Calabogie CC MO'!$A$17:$I$100,9,FALSE))</f>
        <v>0</v>
      </c>
      <c r="H90" s="22" t="str">
        <f>IF(ISNA(VLOOKUP($C90,'Calabogie CC DM'!$A$17:$I$100,9,FALSE))=TRUE,"0",VLOOKUP($C90,'Calabogie CC DM'!$A$17:$I$100,9,FALSE))</f>
        <v>0</v>
      </c>
      <c r="I90" s="22" t="str">
        <f>IF(ISNA(VLOOKUP($C90,Cal_TT_Day_1!$A$17:$I$100,9,FALSE))=TRUE,"0",VLOOKUP($C90,Cal_TT_Day_1!$A$17:$I$100,9,FALSE))</f>
        <v>0</v>
      </c>
      <c r="J90" s="22" t="str">
        <f>IF(ISNA(VLOOKUP($C90,Cal_TT_Day_2!$A$17:$I$100,9,FALSE))=TRUE,"0",VLOOKUP($C90,Cal_TT_Day_2!$A$17:$I$100,9,FALSE))</f>
        <v>0</v>
      </c>
      <c r="K90" s="22" t="str">
        <f>IF(ISNA(VLOOKUP($C90,'Deer Valley Nor-AM MO'!$A$17:$I$100,9,FALSE))=TRUE,"0",VLOOKUP($C90,'Deer Valley Nor-AM MO'!$A$17:$I$100,9,FALSE))</f>
        <v>0</v>
      </c>
      <c r="L90" s="22" t="str">
        <f>IF(ISNA(VLOOKUP($C90,'Deer Valley Nor-AM DM'!$A$17:$I$100,9,FALSE))=TRUE,"0",VLOOKUP($C90,'Deer Valley Nor-AM DM'!$A$17:$I$100,9,FALSE))</f>
        <v>0</v>
      </c>
      <c r="M90" s="22" t="str">
        <f>IF(ISNA(VLOOKUP($C90,'Calgary NorAm MO'!$A$17:$I$100,9,FALSE))=TRUE,"0",VLOOKUP($C90,'Calgary NorAm MO'!$A$17:$I$100,9,FALSE))</f>
        <v>0</v>
      </c>
      <c r="N90" s="22" t="str">
        <f>IF(ISNA(VLOOKUP($C90,'Calgary NorAm DM'!$A$17:$I$100,9,FALSE))=TRUE,"0",VLOOKUP($C90,'Calgary NorAm DM'!$A$17:$I$100,9,FALSE))</f>
        <v>0</v>
      </c>
      <c r="O90" s="22" t="str">
        <f>IF(ISNA(VLOOKUP($C90,'Calabogie TT Day 1'!$A$17:$I$97,9,FALSE))=TRUE,"0",VLOOKUP($C90,'Calabogie TT Day 1'!$A$17:$I$97,9,FALSE))</f>
        <v>0</v>
      </c>
      <c r="P90" s="22" t="str">
        <f>IF(ISNA(VLOOKUP($C90,'Calabogie TT Day 2'!$A$17:$I$95,9,FALSE))=TRUE,"0",VLOOKUP($C90,'Calabogie TT Day 2'!$A$17:$I$95,9,FALSE))</f>
        <v>0</v>
      </c>
      <c r="Q90" s="22" t="str">
        <f>IF(ISNA(VLOOKUP($C90,'VSC MO'!$A$17:$I$95,9,FALSE))=TRUE,"0",VLOOKUP($C90,'VSC MO'!$A$17:$I$95,9,FALSE))</f>
        <v>0</v>
      </c>
      <c r="R90" s="22" t="str">
        <f>IF(ISNA(VLOOKUP($C90,'VSC DM'!$A$17:$I$95,9,FALSE))=TRUE,"0",VLOOKUP($C90,'VSC DM'!$A$17:$I$95,9,FALSE))</f>
        <v>0</v>
      </c>
      <c r="S90" s="22" t="str">
        <f>IF(ISNA(VLOOKUP($C90,'Prov MO'!$A$17:$I$95,9,FALSE))=TRUE,"0",VLOOKUP($C90,'Prov MO'!$A$17:$I$95,9,FALSE))</f>
        <v>0</v>
      </c>
      <c r="T90" s="22" t="str">
        <f>IF(ISNA(VLOOKUP($C90,'Killington MO'!$A$17:$I$95,9,FALSE))=TRUE,"0",VLOOKUP($C90,'Killington MO'!$A$17:$I$95,9,FALSE))</f>
        <v>0</v>
      </c>
      <c r="U90" s="22" t="str">
        <f>IF(ISNA(VLOOKUP($C90,'Killington DM'!$A$17:$I$95,9,FALSE))=TRUE,"0",VLOOKUP($C90,'Killington DM'!$A$17:$I$95,9,FALSE))</f>
        <v>0</v>
      </c>
      <c r="V90" s="22" t="str">
        <f>IF(ISNA(VLOOKUP($C90,'Jrs MO'!$A$17:$I$95,9,FALSE))=TRUE,"0",VLOOKUP($C90,'Jrs MO'!$A$17:$I$95,9,FALSE))</f>
        <v>0</v>
      </c>
    </row>
    <row r="91" spans="1:22" ht="18.75" customHeight="1" x14ac:dyDescent="0.15">
      <c r="A91" s="131" t="s">
        <v>68</v>
      </c>
      <c r="B91" s="131" t="s">
        <v>209</v>
      </c>
      <c r="C91" s="133" t="s">
        <v>197</v>
      </c>
      <c r="D91" s="76" t="str">
        <f>IF(ISNA(VLOOKUP($C91,'RPA Caclulations'!$C$6:$K$38,3,FALSE))=TRUE,"0",VLOOKUP($C91,'RPA Caclulations'!$C$6:$K$38,3,FALSE))</f>
        <v>0</v>
      </c>
      <c r="E91" s="22" t="str">
        <f>IF(ISNA(VLOOKUP($C91,'Canadian Selections Day 1'!$A$17:$I$100,9,FALSE))=TRUE,"0",VLOOKUP($C91,'Canadian Selections Day 1'!$A$17:$I$100,9,FALSE))</f>
        <v>0</v>
      </c>
      <c r="F91" s="22" t="str">
        <f>IF(ISNA(VLOOKUP($C91,'Canadian Selections Day 2'!$A$17:$I$100,9,FALSE))=TRUE,"0",VLOOKUP($C91,'Canadian Selections Day 2'!$A$17:$I$100,9,FALSE))</f>
        <v>0</v>
      </c>
      <c r="G91" s="22" t="str">
        <f>IF(ISNA(VLOOKUP($C91,'Calabogie CC MO'!$A$17:$I$100,9,FALSE))=TRUE,"0",VLOOKUP($C91,'Calabogie CC MO'!$A$17:$I$100,9,FALSE))</f>
        <v>0</v>
      </c>
      <c r="H91" s="22" t="str">
        <f>IF(ISNA(VLOOKUP($C91,'Calabogie CC DM'!$A$17:$I$100,9,FALSE))=TRUE,"0",VLOOKUP($C91,'Calabogie CC DM'!$A$17:$I$100,9,FALSE))</f>
        <v>0</v>
      </c>
      <c r="I91" s="22" t="str">
        <f>IF(ISNA(VLOOKUP($C91,Cal_TT_Day_1!$A$17:$I$100,9,FALSE))=TRUE,"0",VLOOKUP($C91,Cal_TT_Day_1!$A$17:$I$100,9,FALSE))</f>
        <v>0</v>
      </c>
      <c r="J91" s="22" t="str">
        <f>IF(ISNA(VLOOKUP($C91,Cal_TT_Day_2!$A$17:$I$100,9,FALSE))=TRUE,"0",VLOOKUP($C91,Cal_TT_Day_2!$A$17:$I$100,9,FALSE))</f>
        <v>0</v>
      </c>
      <c r="K91" s="22" t="str">
        <f>IF(ISNA(VLOOKUP($C91,'Deer Valley Nor-AM MO'!$A$17:$I$100,9,FALSE))=TRUE,"0",VLOOKUP($C91,'Deer Valley Nor-AM MO'!$A$17:$I$100,9,FALSE))</f>
        <v>0</v>
      </c>
      <c r="L91" s="22" t="str">
        <f>IF(ISNA(VLOOKUP($C91,'Deer Valley Nor-AM DM'!$A$17:$I$100,9,FALSE))=TRUE,"0",VLOOKUP($C91,'Deer Valley Nor-AM DM'!$A$17:$I$100,9,FALSE))</f>
        <v>0</v>
      </c>
      <c r="M91" s="22" t="str">
        <f>IF(ISNA(VLOOKUP($C91,'Calgary NorAm MO'!$A$17:$I$100,9,FALSE))=TRUE,"0",VLOOKUP($C91,'Calgary NorAm MO'!$A$17:$I$100,9,FALSE))</f>
        <v>0</v>
      </c>
      <c r="N91" s="22" t="str">
        <f>IF(ISNA(VLOOKUP($C91,'Calgary NorAm DM'!$A$17:$I$100,9,FALSE))=TRUE,"0",VLOOKUP($C91,'Calgary NorAm DM'!$A$17:$I$100,9,FALSE))</f>
        <v>0</v>
      </c>
      <c r="O91" s="22" t="str">
        <f>IF(ISNA(VLOOKUP($C91,'Calabogie TT Day 1'!$A$17:$I$97,9,FALSE))=TRUE,"0",VLOOKUP($C91,'Calabogie TT Day 1'!$A$17:$I$97,9,FALSE))</f>
        <v>0</v>
      </c>
      <c r="P91" s="22" t="str">
        <f>IF(ISNA(VLOOKUP($C91,'Calabogie TT Day 2'!$A$17:$I$95,9,FALSE))=TRUE,"0",VLOOKUP($C91,'Calabogie TT Day 2'!$A$17:$I$95,9,FALSE))</f>
        <v>0</v>
      </c>
      <c r="Q91" s="22" t="str">
        <f>IF(ISNA(VLOOKUP($C91,'VSC MO'!$A$17:$I$95,9,FALSE))=TRUE,"0",VLOOKUP($C91,'VSC MO'!$A$17:$I$95,9,FALSE))</f>
        <v>0</v>
      </c>
      <c r="R91" s="22" t="str">
        <f>IF(ISNA(VLOOKUP($C91,'VSC DM'!$A$17:$I$95,9,FALSE))=TRUE,"0",VLOOKUP($C91,'VSC DM'!$A$17:$I$95,9,FALSE))</f>
        <v>0</v>
      </c>
      <c r="S91" s="22" t="str">
        <f>IF(ISNA(VLOOKUP($C91,'Prov MO'!$A$17:$I$95,9,FALSE))=TRUE,"0",VLOOKUP($C91,'Prov MO'!$A$17:$I$95,9,FALSE))</f>
        <v>0</v>
      </c>
      <c r="T91" s="22" t="str">
        <f>IF(ISNA(VLOOKUP($C91,'Killington MO'!$A$17:$I$95,9,FALSE))=TRUE,"0",VLOOKUP($C91,'Killington MO'!$A$17:$I$95,9,FALSE))</f>
        <v>0</v>
      </c>
      <c r="U91" s="22" t="str">
        <f>IF(ISNA(VLOOKUP($C91,'Killington DM'!$A$17:$I$95,9,FALSE))=TRUE,"0",VLOOKUP($C91,'Killington DM'!$A$17:$I$95,9,FALSE))</f>
        <v>0</v>
      </c>
      <c r="V91" s="22" t="str">
        <f>IF(ISNA(VLOOKUP($C91,'Jrs MO'!$A$17:$I$95,9,FALSE))=TRUE,"0",VLOOKUP($C91,'Jrs MO'!$A$17:$I$95,9,FALSE))</f>
        <v>0</v>
      </c>
    </row>
    <row r="92" spans="1:22" ht="18.75" customHeight="1" x14ac:dyDescent="0.15">
      <c r="A92" s="131" t="s">
        <v>68</v>
      </c>
      <c r="B92" s="131" t="s">
        <v>208</v>
      </c>
      <c r="C92" s="133" t="s">
        <v>198</v>
      </c>
      <c r="D92" s="76" t="str">
        <f>IF(ISNA(VLOOKUP($C92,'RPA Caclulations'!$C$6:$K$38,3,FALSE))=TRUE,"0",VLOOKUP($C92,'RPA Caclulations'!$C$6:$K$38,3,FALSE))</f>
        <v>0</v>
      </c>
      <c r="E92" s="22" t="str">
        <f>IF(ISNA(VLOOKUP($C92,'Canadian Selections Day 1'!$A$17:$I$100,9,FALSE))=TRUE,"0",VLOOKUP($C92,'Canadian Selections Day 1'!$A$17:$I$100,9,FALSE))</f>
        <v>0</v>
      </c>
      <c r="F92" s="22" t="str">
        <f>IF(ISNA(VLOOKUP($C92,'Canadian Selections Day 2'!$A$17:$I$100,9,FALSE))=TRUE,"0",VLOOKUP($C92,'Canadian Selections Day 2'!$A$17:$I$100,9,FALSE))</f>
        <v>0</v>
      </c>
      <c r="G92" s="22" t="str">
        <f>IF(ISNA(VLOOKUP($C92,'Calabogie CC MO'!$A$17:$I$100,9,FALSE))=TRUE,"0",VLOOKUP($C92,'Calabogie CC MO'!$A$17:$I$100,9,FALSE))</f>
        <v>0</v>
      </c>
      <c r="H92" s="22" t="str">
        <f>IF(ISNA(VLOOKUP($C92,'Calabogie CC DM'!$A$17:$I$100,9,FALSE))=TRUE,"0",VLOOKUP($C92,'Calabogie CC DM'!$A$17:$I$100,9,FALSE))</f>
        <v>0</v>
      </c>
      <c r="I92" s="22" t="str">
        <f>IF(ISNA(VLOOKUP($C92,Cal_TT_Day_1!$A$17:$I$100,9,FALSE))=TRUE,"0",VLOOKUP($C92,Cal_TT_Day_1!$A$17:$I$100,9,FALSE))</f>
        <v>0</v>
      </c>
      <c r="J92" s="22" t="str">
        <f>IF(ISNA(VLOOKUP($C92,Cal_TT_Day_2!$A$17:$I$100,9,FALSE))=TRUE,"0",VLOOKUP($C92,Cal_TT_Day_2!$A$17:$I$100,9,FALSE))</f>
        <v>0</v>
      </c>
      <c r="K92" s="22" t="str">
        <f>IF(ISNA(VLOOKUP($C92,'Deer Valley Nor-AM MO'!$A$17:$I$100,9,FALSE))=TRUE,"0",VLOOKUP($C92,'Deer Valley Nor-AM MO'!$A$17:$I$100,9,FALSE))</f>
        <v>0</v>
      </c>
      <c r="L92" s="22" t="str">
        <f>IF(ISNA(VLOOKUP($C92,'Deer Valley Nor-AM DM'!$A$17:$I$100,9,FALSE))=TRUE,"0",VLOOKUP($C92,'Deer Valley Nor-AM DM'!$A$17:$I$100,9,FALSE))</f>
        <v>0</v>
      </c>
      <c r="M92" s="22" t="str">
        <f>IF(ISNA(VLOOKUP($C92,'Calgary NorAm MO'!$A$17:$I$100,9,FALSE))=TRUE,"0",VLOOKUP($C92,'Calgary NorAm MO'!$A$17:$I$100,9,FALSE))</f>
        <v>0</v>
      </c>
      <c r="N92" s="22" t="str">
        <f>IF(ISNA(VLOOKUP($C92,'Calgary NorAm DM'!$A$17:$I$100,9,FALSE))=TRUE,"0",VLOOKUP($C92,'Calgary NorAm DM'!$A$17:$I$100,9,FALSE))</f>
        <v>0</v>
      </c>
      <c r="O92" s="22" t="str">
        <f>IF(ISNA(VLOOKUP($C92,'Calabogie TT Day 1'!$A$17:$I$97,9,FALSE))=TRUE,"0",VLOOKUP($C92,'Calabogie TT Day 1'!$A$17:$I$97,9,FALSE))</f>
        <v>0</v>
      </c>
      <c r="P92" s="22" t="str">
        <f>IF(ISNA(VLOOKUP($C92,'Calabogie TT Day 2'!$A$17:$I$95,9,FALSE))=TRUE,"0",VLOOKUP($C92,'Calabogie TT Day 2'!$A$17:$I$95,9,FALSE))</f>
        <v>0</v>
      </c>
      <c r="Q92" s="22" t="str">
        <f>IF(ISNA(VLOOKUP($C92,'VSC MO'!$A$17:$I$95,9,FALSE))=TRUE,"0",VLOOKUP($C92,'VSC MO'!$A$17:$I$95,9,FALSE))</f>
        <v>0</v>
      </c>
      <c r="R92" s="22" t="str">
        <f>IF(ISNA(VLOOKUP($C92,'VSC DM'!$A$17:$I$95,9,FALSE))=TRUE,"0",VLOOKUP($C92,'VSC DM'!$A$17:$I$95,9,FALSE))</f>
        <v>0</v>
      </c>
      <c r="S92" s="22" t="str">
        <f>IF(ISNA(VLOOKUP($C92,'Prov MO'!$A$17:$I$95,9,FALSE))=TRUE,"0",VLOOKUP($C92,'Prov MO'!$A$17:$I$95,9,FALSE))</f>
        <v>0</v>
      </c>
      <c r="T92" s="22" t="str">
        <f>IF(ISNA(VLOOKUP($C92,'Killington MO'!$A$17:$I$95,9,FALSE))=TRUE,"0",VLOOKUP($C92,'Killington MO'!$A$17:$I$95,9,FALSE))</f>
        <v>0</v>
      </c>
      <c r="U92" s="22" t="str">
        <f>IF(ISNA(VLOOKUP($C92,'Killington DM'!$A$17:$I$95,9,FALSE))=TRUE,"0",VLOOKUP($C92,'Killington DM'!$A$17:$I$95,9,FALSE))</f>
        <v>0</v>
      </c>
      <c r="V92" s="22" t="str">
        <f>IF(ISNA(VLOOKUP($C92,'Jrs MO'!$A$17:$I$95,9,FALSE))=TRUE,"0",VLOOKUP($C92,'Jrs MO'!$A$17:$I$95,9,FALSE))</f>
        <v>0</v>
      </c>
    </row>
    <row r="93" spans="1:22" ht="18.75" customHeight="1" x14ac:dyDescent="0.15">
      <c r="A93" s="131" t="s">
        <v>68</v>
      </c>
      <c r="B93" s="131" t="s">
        <v>69</v>
      </c>
      <c r="C93" s="133" t="s">
        <v>200</v>
      </c>
      <c r="D93" s="76" t="str">
        <f>IF(ISNA(VLOOKUP($C93,'RPA Caclulations'!$C$6:$K$38,3,FALSE))=TRUE,"0",VLOOKUP($C93,'RPA Caclulations'!$C$6:$K$38,3,FALSE))</f>
        <v>0</v>
      </c>
      <c r="E93" s="22" t="str">
        <f>IF(ISNA(VLOOKUP($C93,'Canadian Selections Day 1'!$A$17:$I$100,9,FALSE))=TRUE,"0",VLOOKUP($C93,'Canadian Selections Day 1'!$A$17:$I$100,9,FALSE))</f>
        <v>0</v>
      </c>
      <c r="F93" s="22" t="str">
        <f>IF(ISNA(VLOOKUP($C93,'Canadian Selections Day 2'!$A$17:$I$100,9,FALSE))=TRUE,"0",VLOOKUP($C93,'Canadian Selections Day 2'!$A$17:$I$100,9,FALSE))</f>
        <v>0</v>
      </c>
      <c r="G93" s="22" t="str">
        <f>IF(ISNA(VLOOKUP($C93,'Calabogie CC MO'!$A$17:$I$100,9,FALSE))=TRUE,"0",VLOOKUP($C93,'Calabogie CC MO'!$A$17:$I$100,9,FALSE))</f>
        <v>0</v>
      </c>
      <c r="H93" s="22" t="str">
        <f>IF(ISNA(VLOOKUP($C93,'Calabogie CC DM'!$A$17:$I$100,9,FALSE))=TRUE,"0",VLOOKUP($C93,'Calabogie CC DM'!$A$17:$I$100,9,FALSE))</f>
        <v>0</v>
      </c>
      <c r="I93" s="22" t="str">
        <f>IF(ISNA(VLOOKUP($C93,Cal_TT_Day_1!$A$17:$I$100,9,FALSE))=TRUE,"0",VLOOKUP($C93,Cal_TT_Day_1!$A$17:$I$100,9,FALSE))</f>
        <v>0</v>
      </c>
      <c r="J93" s="22" t="str">
        <f>IF(ISNA(VLOOKUP($C93,Cal_TT_Day_2!$A$17:$I$100,9,FALSE))=TRUE,"0",VLOOKUP($C93,Cal_TT_Day_2!$A$17:$I$100,9,FALSE))</f>
        <v>0</v>
      </c>
      <c r="K93" s="22" t="str">
        <f>IF(ISNA(VLOOKUP($C93,'Deer Valley Nor-AM MO'!$A$17:$I$100,9,FALSE))=TRUE,"0",VLOOKUP($C93,'Deer Valley Nor-AM MO'!$A$17:$I$100,9,FALSE))</f>
        <v>0</v>
      </c>
      <c r="L93" s="22" t="str">
        <f>IF(ISNA(VLOOKUP($C93,'Deer Valley Nor-AM DM'!$A$17:$I$100,9,FALSE))=TRUE,"0",VLOOKUP($C93,'Deer Valley Nor-AM DM'!$A$17:$I$100,9,FALSE))</f>
        <v>0</v>
      </c>
      <c r="M93" s="22" t="str">
        <f>IF(ISNA(VLOOKUP($C93,'Calgary NorAm MO'!$A$17:$I$100,9,FALSE))=TRUE,"0",VLOOKUP($C93,'Calgary NorAm MO'!$A$17:$I$100,9,FALSE))</f>
        <v>0</v>
      </c>
      <c r="N93" s="22" t="str">
        <f>IF(ISNA(VLOOKUP($C93,'Calgary NorAm DM'!$A$17:$I$100,9,FALSE))=TRUE,"0",VLOOKUP($C93,'Calgary NorAm DM'!$A$17:$I$100,9,FALSE))</f>
        <v>0</v>
      </c>
      <c r="O93" s="22" t="str">
        <f>IF(ISNA(VLOOKUP($C93,'Calabogie TT Day 1'!$A$17:$I$97,9,FALSE))=TRUE,"0",VLOOKUP($C93,'Calabogie TT Day 1'!$A$17:$I$97,9,FALSE))</f>
        <v>0</v>
      </c>
      <c r="P93" s="22" t="str">
        <f>IF(ISNA(VLOOKUP($C93,'Calabogie TT Day 2'!$A$17:$I$95,9,FALSE))=TRUE,"0",VLOOKUP($C93,'Calabogie TT Day 2'!$A$17:$I$95,9,FALSE))</f>
        <v>0</v>
      </c>
      <c r="Q93" s="22" t="str">
        <f>IF(ISNA(VLOOKUP($C93,'VSC MO'!$A$17:$I$95,9,FALSE))=TRUE,"0",VLOOKUP($C93,'VSC MO'!$A$17:$I$95,9,FALSE))</f>
        <v>0</v>
      </c>
      <c r="R93" s="22" t="str">
        <f>IF(ISNA(VLOOKUP($C93,'VSC DM'!$A$17:$I$95,9,FALSE))=TRUE,"0",VLOOKUP($C93,'VSC DM'!$A$17:$I$95,9,FALSE))</f>
        <v>0</v>
      </c>
      <c r="S93" s="22" t="str">
        <f>IF(ISNA(VLOOKUP($C93,'Prov MO'!$A$17:$I$95,9,FALSE))=TRUE,"0",VLOOKUP($C93,'Prov MO'!$A$17:$I$95,9,FALSE))</f>
        <v>0</v>
      </c>
      <c r="T93" s="22" t="str">
        <f>IF(ISNA(VLOOKUP($C93,'Killington MO'!$A$17:$I$95,9,FALSE))=TRUE,"0",VLOOKUP($C93,'Killington MO'!$A$17:$I$95,9,FALSE))</f>
        <v>0</v>
      </c>
      <c r="U93" s="22" t="str">
        <f>IF(ISNA(VLOOKUP($C93,'Killington DM'!$A$17:$I$95,9,FALSE))=TRUE,"0",VLOOKUP($C93,'Killington DM'!$A$17:$I$95,9,FALSE))</f>
        <v>0</v>
      </c>
      <c r="V93" s="22" t="str">
        <f>IF(ISNA(VLOOKUP($C93,'Jrs MO'!$A$17:$I$95,9,FALSE))=TRUE,"0",VLOOKUP($C93,'Jrs MO'!$A$17:$I$95,9,FALSE))</f>
        <v>0</v>
      </c>
    </row>
    <row r="94" spans="1:22" ht="18.75" customHeight="1" x14ac:dyDescent="0.15">
      <c r="A94" s="131" t="s">
        <v>68</v>
      </c>
      <c r="B94" s="131" t="s">
        <v>139</v>
      </c>
      <c r="C94" s="133" t="s">
        <v>201</v>
      </c>
      <c r="D94" s="76" t="str">
        <f>IF(ISNA(VLOOKUP($C94,'RPA Caclulations'!$C$6:$K$38,3,FALSE))=TRUE,"0",VLOOKUP($C94,'RPA Caclulations'!$C$6:$K$38,3,FALSE))</f>
        <v>0</v>
      </c>
      <c r="E94" s="22" t="str">
        <f>IF(ISNA(VLOOKUP($C94,'Canadian Selections Day 1'!$A$17:$I$100,9,FALSE))=TRUE,"0",VLOOKUP($C94,'Canadian Selections Day 1'!$A$17:$I$100,9,FALSE))</f>
        <v>0</v>
      </c>
      <c r="F94" s="22" t="str">
        <f>IF(ISNA(VLOOKUP($C94,'Canadian Selections Day 2'!$A$17:$I$100,9,FALSE))=TRUE,"0",VLOOKUP($C94,'Canadian Selections Day 2'!$A$17:$I$100,9,FALSE))</f>
        <v>0</v>
      </c>
      <c r="G94" s="22" t="str">
        <f>IF(ISNA(VLOOKUP($C94,'Calabogie CC MO'!$A$17:$I$100,9,FALSE))=TRUE,"0",VLOOKUP($C94,'Calabogie CC MO'!$A$17:$I$100,9,FALSE))</f>
        <v>0</v>
      </c>
      <c r="H94" s="22" t="str">
        <f>IF(ISNA(VLOOKUP($C94,'Calabogie CC DM'!$A$17:$I$100,9,FALSE))=TRUE,"0",VLOOKUP($C94,'Calabogie CC DM'!$A$17:$I$100,9,FALSE))</f>
        <v>0</v>
      </c>
      <c r="I94" s="22" t="str">
        <f>IF(ISNA(VLOOKUP($C94,Cal_TT_Day_1!$A$17:$I$100,9,FALSE))=TRUE,"0",VLOOKUP($C94,Cal_TT_Day_1!$A$17:$I$100,9,FALSE))</f>
        <v>0</v>
      </c>
      <c r="J94" s="22" t="str">
        <f>IF(ISNA(VLOOKUP($C94,Cal_TT_Day_2!$A$17:$I$100,9,FALSE))=TRUE,"0",VLOOKUP($C94,Cal_TT_Day_2!$A$17:$I$100,9,FALSE))</f>
        <v>0</v>
      </c>
      <c r="K94" s="22" t="str">
        <f>IF(ISNA(VLOOKUP($C94,'Deer Valley Nor-AM MO'!$A$17:$I$100,9,FALSE))=TRUE,"0",VLOOKUP($C94,'Deer Valley Nor-AM MO'!$A$17:$I$100,9,FALSE))</f>
        <v>0</v>
      </c>
      <c r="L94" s="22" t="str">
        <f>IF(ISNA(VLOOKUP($C94,'Deer Valley Nor-AM DM'!$A$17:$I$100,9,FALSE))=TRUE,"0",VLOOKUP($C94,'Deer Valley Nor-AM DM'!$A$17:$I$100,9,FALSE))</f>
        <v>0</v>
      </c>
      <c r="M94" s="22" t="str">
        <f>IF(ISNA(VLOOKUP($C94,'Calgary NorAm MO'!$A$17:$I$100,9,FALSE))=TRUE,"0",VLOOKUP($C94,'Calgary NorAm MO'!$A$17:$I$100,9,FALSE))</f>
        <v>0</v>
      </c>
      <c r="N94" s="22" t="str">
        <f>IF(ISNA(VLOOKUP($C94,'Calgary NorAm DM'!$A$17:$I$100,9,FALSE))=TRUE,"0",VLOOKUP($C94,'Calgary NorAm DM'!$A$17:$I$100,9,FALSE))</f>
        <v>0</v>
      </c>
      <c r="O94" s="22" t="str">
        <f>IF(ISNA(VLOOKUP($C94,'Calabogie TT Day 1'!$A$17:$I$97,9,FALSE))=TRUE,"0",VLOOKUP($C94,'Calabogie TT Day 1'!$A$17:$I$97,9,FALSE))</f>
        <v>0</v>
      </c>
      <c r="P94" s="22" t="str">
        <f>IF(ISNA(VLOOKUP($C94,'Calabogie TT Day 2'!$A$17:$I$95,9,FALSE))=TRUE,"0",VLOOKUP($C94,'Calabogie TT Day 2'!$A$17:$I$95,9,FALSE))</f>
        <v>0</v>
      </c>
      <c r="Q94" s="22" t="str">
        <f>IF(ISNA(VLOOKUP($C94,'VSC MO'!$A$17:$I$95,9,FALSE))=TRUE,"0",VLOOKUP($C94,'VSC MO'!$A$17:$I$95,9,FALSE))</f>
        <v>0</v>
      </c>
      <c r="R94" s="22" t="str">
        <f>IF(ISNA(VLOOKUP($C94,'VSC DM'!$A$17:$I$95,9,FALSE))=TRUE,"0",VLOOKUP($C94,'VSC DM'!$A$17:$I$95,9,FALSE))</f>
        <v>0</v>
      </c>
      <c r="S94" s="22" t="str">
        <f>IF(ISNA(VLOOKUP($C94,'Prov MO'!$A$17:$I$95,9,FALSE))=TRUE,"0",VLOOKUP($C94,'Prov MO'!$A$17:$I$95,9,FALSE))</f>
        <v>0</v>
      </c>
      <c r="T94" s="22" t="str">
        <f>IF(ISNA(VLOOKUP($C94,'Killington MO'!$A$17:$I$95,9,FALSE))=TRUE,"0",VLOOKUP($C94,'Killington MO'!$A$17:$I$95,9,FALSE))</f>
        <v>0</v>
      </c>
      <c r="U94" s="22" t="str">
        <f>IF(ISNA(VLOOKUP($C94,'Killington DM'!$A$17:$I$95,9,FALSE))=TRUE,"0",VLOOKUP($C94,'Killington DM'!$A$17:$I$95,9,FALSE))</f>
        <v>0</v>
      </c>
      <c r="V94" s="22" t="str">
        <f>IF(ISNA(VLOOKUP($C94,'Jrs MO'!$A$17:$I$95,9,FALSE))=TRUE,"0",VLOOKUP($C94,'Jrs MO'!$A$17:$I$95,9,FALSE))</f>
        <v>0</v>
      </c>
    </row>
    <row r="95" spans="1:22" ht="18.75" customHeight="1" x14ac:dyDescent="0.15">
      <c r="A95" s="131" t="s">
        <v>68</v>
      </c>
      <c r="B95" s="131" t="s">
        <v>209</v>
      </c>
      <c r="C95" s="133" t="s">
        <v>202</v>
      </c>
      <c r="D95" s="76" t="str">
        <f>IF(ISNA(VLOOKUP($C95,'RPA Caclulations'!$C$6:$K$38,3,FALSE))=TRUE,"0",VLOOKUP($C95,'RPA Caclulations'!$C$6:$K$38,3,FALSE))</f>
        <v>0</v>
      </c>
      <c r="E95" s="22" t="str">
        <f>IF(ISNA(VLOOKUP($C95,'Canadian Selections Day 1'!$A$17:$I$100,9,FALSE))=TRUE,"0",VLOOKUP($C95,'Canadian Selections Day 1'!$A$17:$I$100,9,FALSE))</f>
        <v>0</v>
      </c>
      <c r="F95" s="22" t="str">
        <f>IF(ISNA(VLOOKUP($C95,'Canadian Selections Day 2'!$A$17:$I$100,9,FALSE))=TRUE,"0",VLOOKUP($C95,'Canadian Selections Day 2'!$A$17:$I$100,9,FALSE))</f>
        <v>0</v>
      </c>
      <c r="G95" s="22" t="str">
        <f>IF(ISNA(VLOOKUP($C95,'Calabogie CC MO'!$A$17:$I$100,9,FALSE))=TRUE,"0",VLOOKUP($C95,'Calabogie CC MO'!$A$17:$I$100,9,FALSE))</f>
        <v>0</v>
      </c>
      <c r="H95" s="22" t="str">
        <f>IF(ISNA(VLOOKUP($C95,'Calabogie CC DM'!$A$17:$I$100,9,FALSE))=TRUE,"0",VLOOKUP($C95,'Calabogie CC DM'!$A$17:$I$100,9,FALSE))</f>
        <v>0</v>
      </c>
      <c r="I95" s="22" t="str">
        <f>IF(ISNA(VLOOKUP($C95,Cal_TT_Day_1!$A$17:$I$100,9,FALSE))=TRUE,"0",VLOOKUP($C95,Cal_TT_Day_1!$A$17:$I$100,9,FALSE))</f>
        <v>0</v>
      </c>
      <c r="J95" s="22" t="str">
        <f>IF(ISNA(VLOOKUP($C95,Cal_TT_Day_2!$A$17:$I$100,9,FALSE))=TRUE,"0",VLOOKUP($C95,Cal_TT_Day_2!$A$17:$I$100,9,FALSE))</f>
        <v>0</v>
      </c>
      <c r="K95" s="22" t="str">
        <f>IF(ISNA(VLOOKUP($C95,'Deer Valley Nor-AM MO'!$A$17:$I$100,9,FALSE))=TRUE,"0",VLOOKUP($C95,'Deer Valley Nor-AM MO'!$A$17:$I$100,9,FALSE))</f>
        <v>0</v>
      </c>
      <c r="L95" s="22" t="str">
        <f>IF(ISNA(VLOOKUP($C95,'Deer Valley Nor-AM DM'!$A$17:$I$100,9,FALSE))=TRUE,"0",VLOOKUP($C95,'Deer Valley Nor-AM DM'!$A$17:$I$100,9,FALSE))</f>
        <v>0</v>
      </c>
      <c r="M95" s="22" t="str">
        <f>IF(ISNA(VLOOKUP($C95,'Calgary NorAm MO'!$A$17:$I$100,9,FALSE))=TRUE,"0",VLOOKUP($C95,'Calgary NorAm MO'!$A$17:$I$100,9,FALSE))</f>
        <v>0</v>
      </c>
      <c r="N95" s="22" t="str">
        <f>IF(ISNA(VLOOKUP($C95,'Calgary NorAm DM'!$A$17:$I$100,9,FALSE))=TRUE,"0",VLOOKUP($C95,'Calgary NorAm DM'!$A$17:$I$100,9,FALSE))</f>
        <v>0</v>
      </c>
      <c r="O95" s="22" t="str">
        <f>IF(ISNA(VLOOKUP($C95,'Calabogie TT Day 1'!$A$17:$I$97,9,FALSE))=TRUE,"0",VLOOKUP($C95,'Calabogie TT Day 1'!$A$17:$I$97,9,FALSE))</f>
        <v>0</v>
      </c>
      <c r="P95" s="22" t="str">
        <f>IF(ISNA(VLOOKUP($C95,'Calabogie TT Day 2'!$A$17:$I$95,9,FALSE))=TRUE,"0",VLOOKUP($C95,'Calabogie TT Day 2'!$A$17:$I$95,9,FALSE))</f>
        <v>0</v>
      </c>
      <c r="Q95" s="22" t="str">
        <f>IF(ISNA(VLOOKUP($C95,'VSC MO'!$A$17:$I$95,9,FALSE))=TRUE,"0",VLOOKUP($C95,'VSC MO'!$A$17:$I$95,9,FALSE))</f>
        <v>0</v>
      </c>
      <c r="R95" s="22" t="str">
        <f>IF(ISNA(VLOOKUP($C95,'VSC DM'!$A$17:$I$95,9,FALSE))=TRUE,"0",VLOOKUP($C95,'VSC DM'!$A$17:$I$95,9,FALSE))</f>
        <v>0</v>
      </c>
      <c r="S95" s="22" t="str">
        <f>IF(ISNA(VLOOKUP($C95,'Prov MO'!$A$17:$I$95,9,FALSE))=TRUE,"0",VLOOKUP($C95,'Prov MO'!$A$17:$I$95,9,FALSE))</f>
        <v>0</v>
      </c>
      <c r="T95" s="22" t="str">
        <f>IF(ISNA(VLOOKUP($C95,'Killington MO'!$A$17:$I$95,9,FALSE))=TRUE,"0",VLOOKUP($C95,'Killington MO'!$A$17:$I$95,9,FALSE))</f>
        <v>0</v>
      </c>
      <c r="U95" s="22" t="str">
        <f>IF(ISNA(VLOOKUP($C95,'Killington DM'!$A$17:$I$95,9,FALSE))=TRUE,"0",VLOOKUP($C95,'Killington DM'!$A$17:$I$95,9,FALSE))</f>
        <v>0</v>
      </c>
      <c r="V95" s="22" t="str">
        <f>IF(ISNA(VLOOKUP($C95,'Jrs MO'!$A$17:$I$95,9,FALSE))=TRUE,"0",VLOOKUP($C95,'Jrs MO'!$A$17:$I$95,9,FALSE))</f>
        <v>0</v>
      </c>
    </row>
    <row r="96" spans="1:22" ht="18.75" customHeight="1" x14ac:dyDescent="0.15">
      <c r="A96" s="131" t="s">
        <v>68</v>
      </c>
      <c r="B96" s="131" t="s">
        <v>139</v>
      </c>
      <c r="C96" s="133" t="s">
        <v>203</v>
      </c>
      <c r="D96" s="76" t="str">
        <f>IF(ISNA(VLOOKUP($C96,'RPA Caclulations'!$C$6:$K$38,3,FALSE))=TRUE,"0",VLOOKUP($C96,'RPA Caclulations'!$C$6:$K$38,3,FALSE))</f>
        <v>0</v>
      </c>
      <c r="E96" s="22" t="str">
        <f>IF(ISNA(VLOOKUP($C96,'Canadian Selections Day 1'!$A$17:$I$100,9,FALSE))=TRUE,"0",VLOOKUP($C96,'Canadian Selections Day 1'!$A$17:$I$100,9,FALSE))</f>
        <v>0</v>
      </c>
      <c r="F96" s="22" t="str">
        <f>IF(ISNA(VLOOKUP($C96,'Canadian Selections Day 2'!$A$17:$I$100,9,FALSE))=TRUE,"0",VLOOKUP($C96,'Canadian Selections Day 2'!$A$17:$I$100,9,FALSE))</f>
        <v>0</v>
      </c>
      <c r="G96" s="22" t="str">
        <f>IF(ISNA(VLOOKUP($C96,'Calabogie CC MO'!$A$17:$I$100,9,FALSE))=TRUE,"0",VLOOKUP($C96,'Calabogie CC MO'!$A$17:$I$100,9,FALSE))</f>
        <v>0</v>
      </c>
      <c r="H96" s="22" t="str">
        <f>IF(ISNA(VLOOKUP($C96,'Calabogie CC DM'!$A$17:$I$100,9,FALSE))=TRUE,"0",VLOOKUP($C96,'Calabogie CC DM'!$A$17:$I$100,9,FALSE))</f>
        <v>0</v>
      </c>
      <c r="I96" s="22" t="str">
        <f>IF(ISNA(VLOOKUP($C96,Cal_TT_Day_1!$A$17:$I$100,9,FALSE))=TRUE,"0",VLOOKUP($C96,Cal_TT_Day_1!$A$17:$I$100,9,FALSE))</f>
        <v>0</v>
      </c>
      <c r="J96" s="22" t="str">
        <f>IF(ISNA(VLOOKUP($C96,Cal_TT_Day_2!$A$17:$I$100,9,FALSE))=TRUE,"0",VLOOKUP($C96,Cal_TT_Day_2!$A$17:$I$100,9,FALSE))</f>
        <v>0</v>
      </c>
      <c r="K96" s="22" t="str">
        <f>IF(ISNA(VLOOKUP($C96,'Deer Valley Nor-AM MO'!$A$17:$I$100,9,FALSE))=TRUE,"0",VLOOKUP($C96,'Deer Valley Nor-AM MO'!$A$17:$I$100,9,FALSE))</f>
        <v>0</v>
      </c>
      <c r="L96" s="22" t="str">
        <f>IF(ISNA(VLOOKUP($C96,'Deer Valley Nor-AM DM'!$A$17:$I$100,9,FALSE))=TRUE,"0",VLOOKUP($C96,'Deer Valley Nor-AM DM'!$A$17:$I$100,9,FALSE))</f>
        <v>0</v>
      </c>
      <c r="M96" s="22" t="str">
        <f>IF(ISNA(VLOOKUP($C96,'Calgary NorAm MO'!$A$17:$I$100,9,FALSE))=TRUE,"0",VLOOKUP($C96,'Calgary NorAm MO'!$A$17:$I$100,9,FALSE))</f>
        <v>0</v>
      </c>
      <c r="N96" s="22" t="str">
        <f>IF(ISNA(VLOOKUP($C96,'Calgary NorAm DM'!$A$17:$I$100,9,FALSE))=TRUE,"0",VLOOKUP($C96,'Calgary NorAm DM'!$A$17:$I$100,9,FALSE))</f>
        <v>0</v>
      </c>
      <c r="O96" s="22" t="str">
        <f>IF(ISNA(VLOOKUP($C96,'Calabogie TT Day 1'!$A$17:$I$97,9,FALSE))=TRUE,"0",VLOOKUP($C96,'Calabogie TT Day 1'!$A$17:$I$97,9,FALSE))</f>
        <v>0</v>
      </c>
      <c r="P96" s="22" t="str">
        <f>IF(ISNA(VLOOKUP($C96,'Calabogie TT Day 2'!$A$17:$I$95,9,FALSE))=TRUE,"0",VLOOKUP($C96,'Calabogie TT Day 2'!$A$17:$I$95,9,FALSE))</f>
        <v>0</v>
      </c>
      <c r="Q96" s="22" t="str">
        <f>IF(ISNA(VLOOKUP($C96,'VSC MO'!$A$17:$I$95,9,FALSE))=TRUE,"0",VLOOKUP($C96,'VSC MO'!$A$17:$I$95,9,FALSE))</f>
        <v>0</v>
      </c>
      <c r="R96" s="22" t="str">
        <f>IF(ISNA(VLOOKUP($C96,'VSC DM'!$A$17:$I$95,9,FALSE))=TRUE,"0",VLOOKUP($C96,'VSC DM'!$A$17:$I$95,9,FALSE))</f>
        <v>0</v>
      </c>
      <c r="S96" s="22" t="str">
        <f>IF(ISNA(VLOOKUP($C96,'Prov MO'!$A$17:$I$95,9,FALSE))=TRUE,"0",VLOOKUP($C96,'Prov MO'!$A$17:$I$95,9,FALSE))</f>
        <v>0</v>
      </c>
      <c r="T96" s="22" t="str">
        <f>IF(ISNA(VLOOKUP($C96,'Killington MO'!$A$17:$I$95,9,FALSE))=TRUE,"0",VLOOKUP($C96,'Killington MO'!$A$17:$I$95,9,FALSE))</f>
        <v>0</v>
      </c>
      <c r="U96" s="22" t="str">
        <f>IF(ISNA(VLOOKUP($C96,'Killington DM'!$A$17:$I$95,9,FALSE))=TRUE,"0",VLOOKUP($C96,'Killington DM'!$A$17:$I$95,9,FALSE))</f>
        <v>0</v>
      </c>
      <c r="V96" s="22" t="str">
        <f>IF(ISNA(VLOOKUP($C96,'Jrs MO'!$A$17:$I$95,9,FALSE))=TRUE,"0",VLOOKUP($C96,'Jrs MO'!$A$17:$I$95,9,FALSE))</f>
        <v>0</v>
      </c>
    </row>
    <row r="97" spans="1:22" ht="18.75" customHeight="1" x14ac:dyDescent="0.15">
      <c r="A97" s="131" t="s">
        <v>68</v>
      </c>
      <c r="B97" s="131" t="s">
        <v>139</v>
      </c>
      <c r="C97" s="133" t="s">
        <v>204</v>
      </c>
      <c r="D97" s="76" t="str">
        <f>IF(ISNA(VLOOKUP($C97,'RPA Caclulations'!$C$6:$K$38,3,FALSE))=TRUE,"0",VLOOKUP($C97,'RPA Caclulations'!$C$6:$K$38,3,FALSE))</f>
        <v>0</v>
      </c>
      <c r="E97" s="22" t="str">
        <f>IF(ISNA(VLOOKUP($C97,'Canadian Selections Day 1'!$A$17:$I$100,9,FALSE))=TRUE,"0",VLOOKUP($C97,'Canadian Selections Day 1'!$A$17:$I$100,9,FALSE))</f>
        <v>0</v>
      </c>
      <c r="F97" s="22" t="str">
        <f>IF(ISNA(VLOOKUP($C97,'Canadian Selections Day 2'!$A$17:$I$100,9,FALSE))=TRUE,"0",VLOOKUP($C97,'Canadian Selections Day 2'!$A$17:$I$100,9,FALSE))</f>
        <v>0</v>
      </c>
      <c r="G97" s="22" t="str">
        <f>IF(ISNA(VLOOKUP($C97,'Calabogie CC MO'!$A$17:$I$100,9,FALSE))=TRUE,"0",VLOOKUP($C97,'Calabogie CC MO'!$A$17:$I$100,9,FALSE))</f>
        <v>0</v>
      </c>
      <c r="H97" s="22" t="str">
        <f>IF(ISNA(VLOOKUP($C97,'Calabogie CC DM'!$A$17:$I$100,9,FALSE))=TRUE,"0",VLOOKUP($C97,'Calabogie CC DM'!$A$17:$I$100,9,FALSE))</f>
        <v>0</v>
      </c>
      <c r="I97" s="22" t="str">
        <f>IF(ISNA(VLOOKUP($C97,Cal_TT_Day_1!$A$17:$I$100,9,FALSE))=TRUE,"0",VLOOKUP($C97,Cal_TT_Day_1!$A$17:$I$100,9,FALSE))</f>
        <v>0</v>
      </c>
      <c r="J97" s="22" t="str">
        <f>IF(ISNA(VLOOKUP($C97,Cal_TT_Day_2!$A$17:$I$100,9,FALSE))=TRUE,"0",VLOOKUP($C97,Cal_TT_Day_2!$A$17:$I$100,9,FALSE))</f>
        <v>0</v>
      </c>
      <c r="K97" s="22" t="str">
        <f>IF(ISNA(VLOOKUP($C97,'Deer Valley Nor-AM MO'!$A$17:$I$100,9,FALSE))=TRUE,"0",VLOOKUP($C97,'Deer Valley Nor-AM MO'!$A$17:$I$100,9,FALSE))</f>
        <v>0</v>
      </c>
      <c r="L97" s="22" t="str">
        <f>IF(ISNA(VLOOKUP($C97,'Deer Valley Nor-AM DM'!$A$17:$I$100,9,FALSE))=TRUE,"0",VLOOKUP($C97,'Deer Valley Nor-AM DM'!$A$17:$I$100,9,FALSE))</f>
        <v>0</v>
      </c>
      <c r="M97" s="22" t="str">
        <f>IF(ISNA(VLOOKUP($C97,'Calgary NorAm MO'!$A$17:$I$100,9,FALSE))=TRUE,"0",VLOOKUP($C97,'Calgary NorAm MO'!$A$17:$I$100,9,FALSE))</f>
        <v>0</v>
      </c>
      <c r="N97" s="22" t="str">
        <f>IF(ISNA(VLOOKUP($C97,'Calgary NorAm DM'!$A$17:$I$100,9,FALSE))=TRUE,"0",VLOOKUP($C97,'Calgary NorAm DM'!$A$17:$I$100,9,FALSE))</f>
        <v>0</v>
      </c>
      <c r="O97" s="22" t="str">
        <f>IF(ISNA(VLOOKUP($C97,'Calabogie TT Day 1'!$A$17:$I$97,9,FALSE))=TRUE,"0",VLOOKUP($C97,'Calabogie TT Day 1'!$A$17:$I$97,9,FALSE))</f>
        <v>0</v>
      </c>
      <c r="P97" s="22" t="str">
        <f>IF(ISNA(VLOOKUP($C97,'Calabogie TT Day 2'!$A$17:$I$95,9,FALSE))=TRUE,"0",VLOOKUP($C97,'Calabogie TT Day 2'!$A$17:$I$95,9,FALSE))</f>
        <v>0</v>
      </c>
      <c r="Q97" s="22" t="str">
        <f>IF(ISNA(VLOOKUP($C97,'VSC MO'!$A$17:$I$95,9,FALSE))=TRUE,"0",VLOOKUP($C97,'VSC MO'!$A$17:$I$95,9,FALSE))</f>
        <v>0</v>
      </c>
      <c r="R97" s="22" t="str">
        <f>IF(ISNA(VLOOKUP($C97,'VSC DM'!$A$17:$I$95,9,FALSE))=TRUE,"0",VLOOKUP($C97,'VSC DM'!$A$17:$I$95,9,FALSE))</f>
        <v>0</v>
      </c>
      <c r="S97" s="22" t="str">
        <f>IF(ISNA(VLOOKUP($C97,'Prov MO'!$A$17:$I$95,9,FALSE))=TRUE,"0",VLOOKUP($C97,'Prov MO'!$A$17:$I$95,9,FALSE))</f>
        <v>0</v>
      </c>
      <c r="T97" s="22" t="str">
        <f>IF(ISNA(VLOOKUP($C97,'Killington MO'!$A$17:$I$95,9,FALSE))=TRUE,"0",VLOOKUP($C97,'Killington MO'!$A$17:$I$95,9,FALSE))</f>
        <v>0</v>
      </c>
      <c r="U97" s="22" t="str">
        <f>IF(ISNA(VLOOKUP($C97,'Killington DM'!$A$17:$I$95,9,FALSE))=TRUE,"0",VLOOKUP($C97,'Killington DM'!$A$17:$I$95,9,FALSE))</f>
        <v>0</v>
      </c>
      <c r="V97" s="22" t="str">
        <f>IF(ISNA(VLOOKUP($C97,'Jrs MO'!$A$17:$I$95,9,FALSE))=TRUE,"0",VLOOKUP($C97,'Jrs MO'!$A$17:$I$95,9,FALSE))</f>
        <v>0</v>
      </c>
    </row>
    <row r="98" spans="1:22" ht="18.75" customHeight="1" x14ac:dyDescent="0.15">
      <c r="A98" s="131" t="s">
        <v>68</v>
      </c>
      <c r="B98" s="131" t="s">
        <v>208</v>
      </c>
      <c r="C98" s="133" t="s">
        <v>205</v>
      </c>
      <c r="D98" s="76" t="str">
        <f>IF(ISNA(VLOOKUP($C98,'RPA Caclulations'!$C$6:$K$38,3,FALSE))=TRUE,"0",VLOOKUP($C98,'RPA Caclulations'!$C$6:$K$38,3,FALSE))</f>
        <v>0</v>
      </c>
      <c r="E98" s="22" t="str">
        <f>IF(ISNA(VLOOKUP($C98,'Canadian Selections Day 1'!$A$17:$I$100,9,FALSE))=TRUE,"0",VLOOKUP($C98,'Canadian Selections Day 1'!$A$17:$I$100,9,FALSE))</f>
        <v>0</v>
      </c>
      <c r="F98" s="22" t="str">
        <f>IF(ISNA(VLOOKUP($C98,'Canadian Selections Day 2'!$A$17:$I$100,9,FALSE))=TRUE,"0",VLOOKUP($C98,'Canadian Selections Day 2'!$A$17:$I$100,9,FALSE))</f>
        <v>0</v>
      </c>
      <c r="G98" s="22" t="str">
        <f>IF(ISNA(VLOOKUP($C98,'Calabogie CC MO'!$A$17:$I$100,9,FALSE))=TRUE,"0",VLOOKUP($C98,'Calabogie CC MO'!$A$17:$I$100,9,FALSE))</f>
        <v>0</v>
      </c>
      <c r="H98" s="22" t="str">
        <f>IF(ISNA(VLOOKUP($C98,'Calabogie CC DM'!$A$17:$I$100,9,FALSE))=TRUE,"0",VLOOKUP($C98,'Calabogie CC DM'!$A$17:$I$100,9,FALSE))</f>
        <v>0</v>
      </c>
      <c r="I98" s="22" t="str">
        <f>IF(ISNA(VLOOKUP($C98,Cal_TT_Day_1!$A$17:$I$100,9,FALSE))=TRUE,"0",VLOOKUP($C98,Cal_TT_Day_1!$A$17:$I$100,9,FALSE))</f>
        <v>0</v>
      </c>
      <c r="J98" s="22" t="str">
        <f>IF(ISNA(VLOOKUP($C98,Cal_TT_Day_2!$A$17:$I$100,9,FALSE))=TRUE,"0",VLOOKUP($C98,Cal_TT_Day_2!$A$17:$I$100,9,FALSE))</f>
        <v>0</v>
      </c>
      <c r="K98" s="22" t="str">
        <f>IF(ISNA(VLOOKUP($C98,'Deer Valley Nor-AM MO'!$A$17:$I$100,9,FALSE))=TRUE,"0",VLOOKUP($C98,'Deer Valley Nor-AM MO'!$A$17:$I$100,9,FALSE))</f>
        <v>0</v>
      </c>
      <c r="L98" s="22" t="str">
        <f>IF(ISNA(VLOOKUP($C98,'Deer Valley Nor-AM DM'!$A$17:$I$100,9,FALSE))=TRUE,"0",VLOOKUP($C98,'Deer Valley Nor-AM DM'!$A$17:$I$100,9,FALSE))</f>
        <v>0</v>
      </c>
      <c r="M98" s="22" t="str">
        <f>IF(ISNA(VLOOKUP($C98,'Calgary NorAm MO'!$A$17:$I$100,9,FALSE))=TRUE,"0",VLOOKUP($C98,'Calgary NorAm MO'!$A$17:$I$100,9,FALSE))</f>
        <v>0</v>
      </c>
      <c r="N98" s="22" t="str">
        <f>IF(ISNA(VLOOKUP($C98,'Calgary NorAm DM'!$A$17:$I$100,9,FALSE))=TRUE,"0",VLOOKUP($C98,'Calgary NorAm DM'!$A$17:$I$100,9,FALSE))</f>
        <v>0</v>
      </c>
      <c r="O98" s="22" t="str">
        <f>IF(ISNA(VLOOKUP($C98,'Calabogie TT Day 1'!$A$17:$I$97,9,FALSE))=TRUE,"0",VLOOKUP($C98,'Calabogie TT Day 1'!$A$17:$I$97,9,FALSE))</f>
        <v>0</v>
      </c>
      <c r="P98" s="22" t="str">
        <f>IF(ISNA(VLOOKUP($C98,'Calabogie TT Day 2'!$A$17:$I$95,9,FALSE))=TRUE,"0",VLOOKUP($C98,'Calabogie TT Day 2'!$A$17:$I$95,9,FALSE))</f>
        <v>0</v>
      </c>
      <c r="Q98" s="22" t="str">
        <f>IF(ISNA(VLOOKUP($C98,'VSC MO'!$A$17:$I$95,9,FALSE))=TRUE,"0",VLOOKUP($C98,'VSC MO'!$A$17:$I$95,9,FALSE))</f>
        <v>0</v>
      </c>
      <c r="R98" s="22" t="str">
        <f>IF(ISNA(VLOOKUP($C98,'VSC DM'!$A$17:$I$95,9,FALSE))=TRUE,"0",VLOOKUP($C98,'VSC DM'!$A$17:$I$95,9,FALSE))</f>
        <v>0</v>
      </c>
      <c r="S98" s="22" t="str">
        <f>IF(ISNA(VLOOKUP($C98,'Prov MO'!$A$17:$I$95,9,FALSE))=TRUE,"0",VLOOKUP($C98,'Prov MO'!$A$17:$I$95,9,FALSE))</f>
        <v>0</v>
      </c>
      <c r="T98" s="22" t="str">
        <f>IF(ISNA(VLOOKUP($C98,'Killington MO'!$A$17:$I$95,9,FALSE))=TRUE,"0",VLOOKUP($C98,'Killington MO'!$A$17:$I$95,9,FALSE))</f>
        <v>0</v>
      </c>
      <c r="U98" s="22" t="str">
        <f>IF(ISNA(VLOOKUP($C98,'Killington DM'!$A$17:$I$95,9,FALSE))=TRUE,"0",VLOOKUP($C98,'Killington DM'!$A$17:$I$95,9,FALSE))</f>
        <v>0</v>
      </c>
      <c r="V98" s="22" t="str">
        <f>IF(ISNA(VLOOKUP($C98,'Jrs MO'!$A$17:$I$95,9,FALSE))=TRUE,"0",VLOOKUP($C98,'Jrs MO'!$A$17:$I$95,9,FALSE))</f>
        <v>0</v>
      </c>
    </row>
    <row r="99" spans="1:22" ht="18.75" customHeight="1" x14ac:dyDescent="0.15">
      <c r="A99" s="131" t="s">
        <v>68</v>
      </c>
      <c r="B99" s="131" t="s">
        <v>208</v>
      </c>
      <c r="C99" s="133" t="s">
        <v>206</v>
      </c>
      <c r="D99" s="76" t="str">
        <f>IF(ISNA(VLOOKUP($C99,'RPA Caclulations'!$C$6:$K$38,3,FALSE))=TRUE,"0",VLOOKUP($C99,'RPA Caclulations'!$C$6:$K$38,3,FALSE))</f>
        <v>0</v>
      </c>
      <c r="E99" s="22" t="str">
        <f>IF(ISNA(VLOOKUP($C99,'Canadian Selections Day 1'!$A$17:$I$100,9,FALSE))=TRUE,"0",VLOOKUP($C99,'Canadian Selections Day 1'!$A$17:$I$100,9,FALSE))</f>
        <v>0</v>
      </c>
      <c r="F99" s="22" t="str">
        <f>IF(ISNA(VLOOKUP($C99,'Canadian Selections Day 2'!$A$17:$I$100,9,FALSE))=TRUE,"0",VLOOKUP($C99,'Canadian Selections Day 2'!$A$17:$I$100,9,FALSE))</f>
        <v>0</v>
      </c>
      <c r="G99" s="22" t="str">
        <f>IF(ISNA(VLOOKUP($C99,'Calabogie CC MO'!$A$17:$I$100,9,FALSE))=TRUE,"0",VLOOKUP($C99,'Calabogie CC MO'!$A$17:$I$100,9,FALSE))</f>
        <v>0</v>
      </c>
      <c r="H99" s="22" t="str">
        <f>IF(ISNA(VLOOKUP($C99,'Calabogie CC DM'!$A$17:$I$100,9,FALSE))=TRUE,"0",VLOOKUP($C99,'Calabogie CC DM'!$A$17:$I$100,9,FALSE))</f>
        <v>0</v>
      </c>
      <c r="I99" s="22" t="str">
        <f>IF(ISNA(VLOOKUP($C99,Cal_TT_Day_1!$A$17:$I$100,9,FALSE))=TRUE,"0",VLOOKUP($C99,Cal_TT_Day_1!$A$17:$I$100,9,FALSE))</f>
        <v>0</v>
      </c>
      <c r="J99" s="22" t="str">
        <f>IF(ISNA(VLOOKUP($C99,Cal_TT_Day_2!$A$17:$I$100,9,FALSE))=TRUE,"0",VLOOKUP($C99,Cal_TT_Day_2!$A$17:$I$100,9,FALSE))</f>
        <v>0</v>
      </c>
      <c r="K99" s="22" t="str">
        <f>IF(ISNA(VLOOKUP($C99,'Deer Valley Nor-AM MO'!$A$17:$I$100,9,FALSE))=TRUE,"0",VLOOKUP($C99,'Deer Valley Nor-AM MO'!$A$17:$I$100,9,FALSE))</f>
        <v>0</v>
      </c>
      <c r="L99" s="22" t="str">
        <f>IF(ISNA(VLOOKUP($C99,'Deer Valley Nor-AM DM'!$A$17:$I$100,9,FALSE))=TRUE,"0",VLOOKUP($C99,'Deer Valley Nor-AM DM'!$A$17:$I$100,9,FALSE))</f>
        <v>0</v>
      </c>
      <c r="M99" s="22" t="str">
        <f>IF(ISNA(VLOOKUP($C99,'Calgary NorAm MO'!$A$17:$I$100,9,FALSE))=TRUE,"0",VLOOKUP($C99,'Calgary NorAm MO'!$A$17:$I$100,9,FALSE))</f>
        <v>0</v>
      </c>
      <c r="N99" s="22" t="str">
        <f>IF(ISNA(VLOOKUP($C99,'Calgary NorAm DM'!$A$17:$I$100,9,FALSE))=TRUE,"0",VLOOKUP($C99,'Calgary NorAm DM'!$A$17:$I$100,9,FALSE))</f>
        <v>0</v>
      </c>
      <c r="O99" s="22" t="str">
        <f>IF(ISNA(VLOOKUP($C99,'Calabogie TT Day 1'!$A$17:$I$97,9,FALSE))=TRUE,"0",VLOOKUP($C99,'Calabogie TT Day 1'!$A$17:$I$97,9,FALSE))</f>
        <v>0</v>
      </c>
      <c r="P99" s="22" t="str">
        <f>IF(ISNA(VLOOKUP($C99,'Calabogie TT Day 2'!$A$17:$I$95,9,FALSE))=TRUE,"0",VLOOKUP($C99,'Calabogie TT Day 2'!$A$17:$I$95,9,FALSE))</f>
        <v>0</v>
      </c>
      <c r="Q99" s="22" t="str">
        <f>IF(ISNA(VLOOKUP($C99,'VSC MO'!$A$17:$I$95,9,FALSE))=TRUE,"0",VLOOKUP($C99,'VSC MO'!$A$17:$I$95,9,FALSE))</f>
        <v>0</v>
      </c>
      <c r="R99" s="22" t="str">
        <f>IF(ISNA(VLOOKUP($C99,'VSC DM'!$A$17:$I$95,9,FALSE))=TRUE,"0",VLOOKUP($C99,'VSC DM'!$A$17:$I$95,9,FALSE))</f>
        <v>0</v>
      </c>
      <c r="S99" s="22" t="str">
        <f>IF(ISNA(VLOOKUP($C99,'Prov MO'!$A$17:$I$95,9,FALSE))=TRUE,"0",VLOOKUP($C99,'Prov MO'!$A$17:$I$95,9,FALSE))</f>
        <v>0</v>
      </c>
      <c r="T99" s="22" t="str">
        <f>IF(ISNA(VLOOKUP($C99,'Killington MO'!$A$17:$I$95,9,FALSE))=TRUE,"0",VLOOKUP($C99,'Killington MO'!$A$17:$I$95,9,FALSE))</f>
        <v>0</v>
      </c>
      <c r="U99" s="22" t="str">
        <f>IF(ISNA(VLOOKUP($C99,'Killington DM'!$A$17:$I$95,9,FALSE))=TRUE,"0",VLOOKUP($C99,'Killington DM'!$A$17:$I$95,9,FALSE))</f>
        <v>0</v>
      </c>
      <c r="V99" s="22" t="str">
        <f>IF(ISNA(VLOOKUP($C99,'Jrs MO'!$A$17:$I$95,9,FALSE))=TRUE,"0",VLOOKUP($C99,'Jrs MO'!$A$17:$I$95,9,FALSE))</f>
        <v>0</v>
      </c>
    </row>
  </sheetData>
  <sortState xmlns:xlrd2="http://schemas.microsoft.com/office/spreadsheetml/2017/richdata2" ref="A9:L50">
    <sortCondition ref="D9:D50"/>
  </sortState>
  <mergeCells count="2">
    <mergeCell ref="E1:F1"/>
    <mergeCell ref="G1:L1"/>
  </mergeCells>
  <phoneticPr fontId="1" type="noConversion"/>
  <conditionalFormatting sqref="C9">
    <cfRule type="duplicateValues" dxfId="9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D33F0-5FFF-4C81-BF6B-0D09D8813679}">
  <dimension ref="A1:I51"/>
  <sheetViews>
    <sheetView workbookViewId="0">
      <selection activeCell="I27" sqref="I27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126"/>
      <c r="C1" s="126"/>
      <c r="D1" s="126"/>
      <c r="E1" s="126"/>
      <c r="F1" s="126"/>
      <c r="G1" s="126"/>
      <c r="H1" s="126"/>
      <c r="I1" s="126"/>
    </row>
    <row r="2" spans="1:9" x14ac:dyDescent="0.15">
      <c r="A2" s="158"/>
      <c r="B2" s="160" t="s">
        <v>39</v>
      </c>
      <c r="C2" s="160"/>
      <c r="D2" s="160"/>
      <c r="E2" s="160"/>
      <c r="F2" s="160"/>
      <c r="G2" s="126"/>
      <c r="H2" s="126"/>
      <c r="I2" s="126"/>
    </row>
    <row r="3" spans="1:9" x14ac:dyDescent="0.15">
      <c r="A3" s="158"/>
      <c r="B3" s="126"/>
      <c r="C3" s="126"/>
      <c r="D3" s="126"/>
      <c r="E3" s="126"/>
      <c r="F3" s="126"/>
      <c r="G3" s="126"/>
      <c r="H3" s="126"/>
      <c r="I3" s="126"/>
    </row>
    <row r="4" spans="1:9" x14ac:dyDescent="0.15">
      <c r="A4" s="158"/>
      <c r="B4" s="160" t="s">
        <v>34</v>
      </c>
      <c r="C4" s="160"/>
      <c r="D4" s="160"/>
      <c r="E4" s="160"/>
      <c r="F4" s="160"/>
      <c r="G4" s="126"/>
      <c r="H4" s="126"/>
      <c r="I4" s="126"/>
    </row>
    <row r="5" spans="1:9" x14ac:dyDescent="0.15">
      <c r="A5" s="158"/>
      <c r="B5" s="126"/>
      <c r="C5" s="126"/>
      <c r="D5" s="126"/>
      <c r="E5" s="126"/>
      <c r="F5" s="126"/>
      <c r="G5" s="126"/>
      <c r="H5" s="126"/>
      <c r="I5" s="126"/>
    </row>
    <row r="6" spans="1:9" x14ac:dyDescent="0.15">
      <c r="A6" s="158"/>
      <c r="B6" s="159"/>
      <c r="C6" s="159"/>
      <c r="D6" s="126"/>
      <c r="E6" s="126"/>
      <c r="F6" s="126"/>
      <c r="G6" s="126"/>
      <c r="H6" s="126"/>
      <c r="I6" s="126"/>
    </row>
    <row r="7" spans="1:9" x14ac:dyDescent="0.15">
      <c r="A7" s="158"/>
      <c r="B7" s="126"/>
      <c r="C7" s="126"/>
      <c r="D7" s="126"/>
      <c r="E7" s="126"/>
      <c r="F7" s="126"/>
      <c r="G7" s="126"/>
      <c r="H7" s="126"/>
      <c r="I7" s="126"/>
    </row>
    <row r="8" spans="1:9" x14ac:dyDescent="0.15">
      <c r="A8" s="45" t="s">
        <v>11</v>
      </c>
      <c r="B8" s="46" t="s">
        <v>157</v>
      </c>
      <c r="C8" s="46"/>
      <c r="D8" s="46"/>
      <c r="E8" s="46"/>
      <c r="F8" s="125"/>
      <c r="G8" s="125"/>
      <c r="H8" s="126"/>
      <c r="I8" s="126"/>
    </row>
    <row r="9" spans="1:9" x14ac:dyDescent="0.15">
      <c r="A9" s="45" t="s">
        <v>0</v>
      </c>
      <c r="B9" s="46" t="s">
        <v>156</v>
      </c>
      <c r="C9" s="46"/>
      <c r="D9" s="46"/>
      <c r="E9" s="46"/>
      <c r="F9" s="125"/>
      <c r="G9" s="125"/>
      <c r="H9" s="126"/>
      <c r="I9" s="126"/>
    </row>
    <row r="10" spans="1:9" x14ac:dyDescent="0.15">
      <c r="A10" s="45" t="s">
        <v>13</v>
      </c>
      <c r="B10" s="161">
        <v>42441</v>
      </c>
      <c r="C10" s="161"/>
      <c r="D10" s="47"/>
      <c r="E10" s="47"/>
      <c r="F10" s="48"/>
      <c r="G10" s="125"/>
      <c r="H10" s="126"/>
      <c r="I10" s="126"/>
    </row>
    <row r="11" spans="1:9" x14ac:dyDescent="0.15">
      <c r="A11" s="45" t="s">
        <v>33</v>
      </c>
      <c r="B11" s="46" t="s">
        <v>44</v>
      </c>
      <c r="C11" s="47"/>
      <c r="D11" s="126"/>
      <c r="E11" s="126"/>
      <c r="F11" s="126"/>
      <c r="G11" s="126"/>
      <c r="H11" s="126"/>
      <c r="I11" s="126"/>
    </row>
    <row r="12" spans="1:9" x14ac:dyDescent="0.15">
      <c r="A12" s="45" t="s">
        <v>16</v>
      </c>
      <c r="B12" s="125" t="s">
        <v>41</v>
      </c>
      <c r="C12" s="126"/>
      <c r="D12" s="126"/>
      <c r="E12" s="126"/>
      <c r="F12" s="126"/>
      <c r="G12" s="126"/>
      <c r="H12" s="126"/>
      <c r="I12" s="44"/>
    </row>
    <row r="13" spans="1:9" x14ac:dyDescent="0.15">
      <c r="A13" s="125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25" t="s">
        <v>15</v>
      </c>
      <c r="B14" s="54">
        <v>0</v>
      </c>
      <c r="C14" s="55"/>
      <c r="D14" s="56">
        <v>0</v>
      </c>
      <c r="E14" s="55"/>
      <c r="F14" s="56">
        <v>0.55000000000000004</v>
      </c>
      <c r="G14" s="55"/>
      <c r="H14" s="57" t="s">
        <v>18</v>
      </c>
      <c r="I14" s="58" t="s">
        <v>25</v>
      </c>
    </row>
    <row r="15" spans="1:9" x14ac:dyDescent="0.15">
      <c r="A15" s="125" t="s">
        <v>14</v>
      </c>
      <c r="B15" s="59">
        <v>1</v>
      </c>
      <c r="C15" s="60"/>
      <c r="D15" s="61">
        <v>1</v>
      </c>
      <c r="E15" s="60"/>
      <c r="F15" s="61">
        <v>75</v>
      </c>
      <c r="G15" s="60"/>
      <c r="H15" s="57" t="s">
        <v>19</v>
      </c>
      <c r="I15" s="58" t="s">
        <v>26</v>
      </c>
    </row>
    <row r="16" spans="1:9" x14ac:dyDescent="0.15">
      <c r="A16" s="125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54</v>
      </c>
    </row>
    <row r="17" spans="1:9" x14ac:dyDescent="0.15">
      <c r="A17" s="77" t="s">
        <v>45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71.569999999999993</v>
      </c>
      <c r="G17" s="72">
        <f>F17/F$15*1000*F$14</f>
        <v>524.84666666666669</v>
      </c>
      <c r="H17" s="67">
        <f>LARGE((C17,E17,G17),1)</f>
        <v>524.84666666666669</v>
      </c>
      <c r="I17" s="66">
        <v>8</v>
      </c>
    </row>
    <row r="18" spans="1:9" x14ac:dyDescent="0.15">
      <c r="A18" s="77" t="s">
        <v>54</v>
      </c>
      <c r="B18" s="70">
        <v>0</v>
      </c>
      <c r="C18" s="72">
        <f t="shared" ref="C18:C51" si="0">B18/B$15*1000*B$14</f>
        <v>0</v>
      </c>
      <c r="D18" s="71">
        <v>0</v>
      </c>
      <c r="E18" s="72">
        <f t="shared" ref="E18:E51" si="1">D18/D$15*1000*D$14</f>
        <v>0</v>
      </c>
      <c r="F18" s="71">
        <v>52.47</v>
      </c>
      <c r="G18" s="72">
        <f t="shared" ref="G18:G51" si="2">F18/F$15*1000*F$14</f>
        <v>384.78000000000003</v>
      </c>
      <c r="H18" s="67">
        <f>LARGE((C18,E18,G18),1)</f>
        <v>384.78000000000003</v>
      </c>
      <c r="I18" s="66">
        <v>31</v>
      </c>
    </row>
    <row r="19" spans="1:9" x14ac:dyDescent="0.15">
      <c r="A19" s="77" t="s">
        <v>55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52.01</v>
      </c>
      <c r="G19" s="72">
        <f t="shared" si="2"/>
        <v>381.40666666666669</v>
      </c>
      <c r="H19" s="67">
        <f>LARGE((C19,E19,G19),1)</f>
        <v>381.40666666666669</v>
      </c>
      <c r="I19" s="66">
        <v>33</v>
      </c>
    </row>
    <row r="20" spans="1:9" x14ac:dyDescent="0.15">
      <c r="A20" s="77" t="s">
        <v>58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50.71</v>
      </c>
      <c r="G20" s="72">
        <f t="shared" si="2"/>
        <v>371.87333333333333</v>
      </c>
      <c r="H20" s="67">
        <f>LARGE((C20,E20,G20),1)</f>
        <v>371.87333333333333</v>
      </c>
      <c r="I20" s="66">
        <v>34</v>
      </c>
    </row>
    <row r="21" spans="1:9" x14ac:dyDescent="0.15">
      <c r="A21" s="77" t="s">
        <v>57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46.74</v>
      </c>
      <c r="G21" s="72">
        <f t="shared" si="2"/>
        <v>342.76</v>
      </c>
      <c r="H21" s="67">
        <f>LARGE((C21,E21,G21),1)</f>
        <v>342.76</v>
      </c>
      <c r="I21" s="66">
        <v>38</v>
      </c>
    </row>
    <row r="22" spans="1:9" x14ac:dyDescent="0.15">
      <c r="A22" s="77" t="s">
        <v>59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42.63</v>
      </c>
      <c r="G22" s="72">
        <f t="shared" si="2"/>
        <v>312.62</v>
      </c>
      <c r="H22" s="67">
        <f>LARGE((C22,E22,G22),1)</f>
        <v>312.62</v>
      </c>
      <c r="I22" s="66">
        <v>42</v>
      </c>
    </row>
    <row r="23" spans="1:9" x14ac:dyDescent="0.15">
      <c r="A23" s="77" t="s">
        <v>86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38.07</v>
      </c>
      <c r="G23" s="72">
        <f t="shared" si="2"/>
        <v>279.18</v>
      </c>
      <c r="H23" s="67">
        <f>LARGE((C23,E23,G23),1)</f>
        <v>279.18</v>
      </c>
      <c r="I23" s="66">
        <v>45</v>
      </c>
    </row>
    <row r="24" spans="1:9" x14ac:dyDescent="0.15">
      <c r="A24" s="77" t="s">
        <v>81</v>
      </c>
      <c r="B24" s="70">
        <v>1</v>
      </c>
      <c r="C24" s="72">
        <f t="shared" si="0"/>
        <v>0</v>
      </c>
      <c r="D24" s="71">
        <v>1</v>
      </c>
      <c r="E24" s="72">
        <f t="shared" si="1"/>
        <v>0</v>
      </c>
      <c r="F24" s="71">
        <v>36.369999999999997</v>
      </c>
      <c r="G24" s="72">
        <f t="shared" si="2"/>
        <v>266.71333333333331</v>
      </c>
      <c r="H24" s="67">
        <f>LARGE((C24,E24,G24),1)</f>
        <v>266.71333333333331</v>
      </c>
      <c r="I24" s="66">
        <v>46</v>
      </c>
    </row>
    <row r="25" spans="1:9" x14ac:dyDescent="0.15">
      <c r="A25" s="77" t="s">
        <v>84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29.53</v>
      </c>
      <c r="G25" s="72">
        <f t="shared" si="2"/>
        <v>216.55333333333337</v>
      </c>
      <c r="H25" s="67">
        <f>LARGE((C25,E25,G25),1)</f>
        <v>216.55333333333337</v>
      </c>
      <c r="I25" s="66">
        <v>49</v>
      </c>
    </row>
    <row r="26" spans="1:9" x14ac:dyDescent="0.15">
      <c r="A26" s="77" t="s">
        <v>85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25.68</v>
      </c>
      <c r="G26" s="72">
        <f t="shared" si="2"/>
        <v>188.32</v>
      </c>
      <c r="H26" s="67">
        <f>LARGE((C26,E26,G26),1)</f>
        <v>188.32</v>
      </c>
      <c r="I26" s="66">
        <v>52</v>
      </c>
    </row>
    <row r="27" spans="1:9" x14ac:dyDescent="0.15">
      <c r="A27" s="77"/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0</v>
      </c>
      <c r="G27" s="72">
        <f t="shared" si="2"/>
        <v>0</v>
      </c>
      <c r="H27" s="67">
        <f>LARGE((C27,E27,G27),1)</f>
        <v>0</v>
      </c>
      <c r="I27" s="66"/>
    </row>
    <row r="28" spans="1:9" x14ac:dyDescent="0.15">
      <c r="A28" s="77"/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0</v>
      </c>
      <c r="G28" s="72">
        <f t="shared" si="2"/>
        <v>0</v>
      </c>
      <c r="H28" s="67">
        <f>LARGE((C28,E28,G28),1)</f>
        <v>0</v>
      </c>
      <c r="I28" s="66"/>
    </row>
    <row r="29" spans="1:9" x14ac:dyDescent="0.15">
      <c r="A29" s="77"/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0</v>
      </c>
      <c r="G29" s="72">
        <f t="shared" si="2"/>
        <v>0</v>
      </c>
      <c r="H29" s="67">
        <f>LARGE((C29,E29,G29),1)</f>
        <v>0</v>
      </c>
      <c r="I29" s="66"/>
    </row>
    <row r="30" spans="1:9" x14ac:dyDescent="0.15">
      <c r="A30" s="77"/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0</v>
      </c>
      <c r="G30" s="72">
        <f t="shared" si="2"/>
        <v>0</v>
      </c>
      <c r="H30" s="67">
        <f>LARGE((C30,E30,G30),1)</f>
        <v>0</v>
      </c>
      <c r="I30" s="66"/>
    </row>
    <row r="31" spans="1:9" x14ac:dyDescent="0.15">
      <c r="A31" s="77"/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0</v>
      </c>
      <c r="G31" s="72">
        <f t="shared" si="2"/>
        <v>0</v>
      </c>
      <c r="H31" s="67">
        <f>LARGE((C31,E31,G31),1)</f>
        <v>0</v>
      </c>
      <c r="I31" s="66"/>
    </row>
    <row r="32" spans="1:9" x14ac:dyDescent="0.15">
      <c r="A32" s="77"/>
      <c r="B32" s="70">
        <v>0</v>
      </c>
      <c r="C32" s="72">
        <f t="shared" si="0"/>
        <v>0</v>
      </c>
      <c r="D32" s="71">
        <v>0</v>
      </c>
      <c r="E32" s="72">
        <f t="shared" si="1"/>
        <v>0</v>
      </c>
      <c r="F32" s="71">
        <v>0</v>
      </c>
      <c r="G32" s="72">
        <f t="shared" si="2"/>
        <v>0</v>
      </c>
      <c r="H32" s="67">
        <f>LARGE((C32,E32,G32),1)</f>
        <v>0</v>
      </c>
      <c r="I32" s="66"/>
    </row>
    <row r="33" spans="1:9" x14ac:dyDescent="0.15">
      <c r="A33" s="77"/>
      <c r="B33" s="70">
        <v>0</v>
      </c>
      <c r="C33" s="72">
        <f t="shared" si="0"/>
        <v>0</v>
      </c>
      <c r="D33" s="71">
        <v>0</v>
      </c>
      <c r="E33" s="72">
        <f t="shared" si="1"/>
        <v>0</v>
      </c>
      <c r="F33" s="71">
        <v>0</v>
      </c>
      <c r="G33" s="72">
        <f t="shared" si="2"/>
        <v>0</v>
      </c>
      <c r="H33" s="67">
        <f>LARGE((C33,E33,G33),1)</f>
        <v>0</v>
      </c>
      <c r="I33" s="66"/>
    </row>
    <row r="34" spans="1:9" x14ac:dyDescent="0.15">
      <c r="A34" s="77"/>
      <c r="B34" s="70">
        <v>0</v>
      </c>
      <c r="C34" s="72">
        <f t="shared" si="0"/>
        <v>0</v>
      </c>
      <c r="D34" s="71">
        <v>0</v>
      </c>
      <c r="E34" s="72">
        <f t="shared" si="1"/>
        <v>0</v>
      </c>
      <c r="F34" s="71">
        <v>0</v>
      </c>
      <c r="G34" s="72">
        <f t="shared" si="2"/>
        <v>0</v>
      </c>
      <c r="H34" s="67">
        <f>LARGE((C34,E34,G34),1)</f>
        <v>0</v>
      </c>
      <c r="I34" s="66"/>
    </row>
    <row r="35" spans="1:9" x14ac:dyDescent="0.15">
      <c r="A35" s="77"/>
      <c r="B35" s="70">
        <v>0</v>
      </c>
      <c r="C35" s="72">
        <f t="shared" si="0"/>
        <v>0</v>
      </c>
      <c r="D35" s="71">
        <v>0</v>
      </c>
      <c r="E35" s="72">
        <f t="shared" si="1"/>
        <v>0</v>
      </c>
      <c r="F35" s="71">
        <v>0</v>
      </c>
      <c r="G35" s="72">
        <f t="shared" si="2"/>
        <v>0</v>
      </c>
      <c r="H35" s="67">
        <f>LARGE((C35,E35,G35),1)</f>
        <v>0</v>
      </c>
      <c r="I35" s="66"/>
    </row>
    <row r="36" spans="1:9" x14ac:dyDescent="0.15">
      <c r="A36" s="77"/>
      <c r="B36" s="70">
        <v>0</v>
      </c>
      <c r="C36" s="72">
        <f t="shared" si="0"/>
        <v>0</v>
      </c>
      <c r="D36" s="71">
        <v>0</v>
      </c>
      <c r="E36" s="72">
        <f t="shared" si="1"/>
        <v>0</v>
      </c>
      <c r="F36" s="71">
        <v>0</v>
      </c>
      <c r="G36" s="72">
        <f t="shared" si="2"/>
        <v>0</v>
      </c>
      <c r="H36" s="67">
        <f>LARGE((C36,E36,G36),1)</f>
        <v>0</v>
      </c>
      <c r="I36" s="66"/>
    </row>
    <row r="37" spans="1:9" x14ac:dyDescent="0.15">
      <c r="A37" s="77"/>
      <c r="B37" s="70">
        <v>0</v>
      </c>
      <c r="C37" s="72">
        <f t="shared" si="0"/>
        <v>0</v>
      </c>
      <c r="D37" s="71">
        <v>0</v>
      </c>
      <c r="E37" s="72">
        <f t="shared" si="1"/>
        <v>0</v>
      </c>
      <c r="F37" s="71">
        <v>0</v>
      </c>
      <c r="G37" s="72">
        <f t="shared" si="2"/>
        <v>0</v>
      </c>
      <c r="H37" s="67">
        <f>LARGE((C37,E37,G37),1)</f>
        <v>0</v>
      </c>
      <c r="I37" s="66"/>
    </row>
    <row r="38" spans="1:9" x14ac:dyDescent="0.15">
      <c r="A38" s="77"/>
      <c r="B38" s="70">
        <v>0</v>
      </c>
      <c r="C38" s="72">
        <f t="shared" si="0"/>
        <v>0</v>
      </c>
      <c r="D38" s="71">
        <v>0</v>
      </c>
      <c r="E38" s="72">
        <f t="shared" si="1"/>
        <v>0</v>
      </c>
      <c r="F38" s="71">
        <v>0</v>
      </c>
      <c r="G38" s="72">
        <f t="shared" si="2"/>
        <v>0</v>
      </c>
      <c r="H38" s="67">
        <f>LARGE((C38,E38,G38),1)</f>
        <v>0</v>
      </c>
      <c r="I38" s="66"/>
    </row>
    <row r="39" spans="1:9" x14ac:dyDescent="0.15">
      <c r="A39" s="77"/>
      <c r="B39" s="70">
        <v>0</v>
      </c>
      <c r="C39" s="72">
        <f t="shared" si="0"/>
        <v>0</v>
      </c>
      <c r="D39" s="71">
        <v>0</v>
      </c>
      <c r="E39" s="72">
        <f t="shared" si="1"/>
        <v>0</v>
      </c>
      <c r="F39" s="71">
        <v>0</v>
      </c>
      <c r="G39" s="72">
        <f t="shared" si="2"/>
        <v>0</v>
      </c>
      <c r="H39" s="67">
        <f>LARGE((C39,E39,G39),1)</f>
        <v>0</v>
      </c>
      <c r="I39" s="66"/>
    </row>
    <row r="40" spans="1:9" x14ac:dyDescent="0.15">
      <c r="A40" s="77"/>
      <c r="B40" s="70">
        <v>0</v>
      </c>
      <c r="C40" s="72">
        <f t="shared" si="0"/>
        <v>0</v>
      </c>
      <c r="D40" s="71">
        <v>0</v>
      </c>
      <c r="E40" s="72">
        <f t="shared" si="1"/>
        <v>0</v>
      </c>
      <c r="F40" s="71">
        <v>0</v>
      </c>
      <c r="G40" s="72">
        <f t="shared" si="2"/>
        <v>0</v>
      </c>
      <c r="H40" s="67">
        <f>LARGE((C40,E40,G40),1)</f>
        <v>0</v>
      </c>
      <c r="I40" s="66"/>
    </row>
    <row r="41" spans="1:9" x14ac:dyDescent="0.15">
      <c r="A41" s="77"/>
      <c r="B41" s="70">
        <v>0</v>
      </c>
      <c r="C41" s="72">
        <f t="shared" si="0"/>
        <v>0</v>
      </c>
      <c r="D41" s="71">
        <v>0</v>
      </c>
      <c r="E41" s="72">
        <f t="shared" si="1"/>
        <v>0</v>
      </c>
      <c r="F41" s="71">
        <v>0</v>
      </c>
      <c r="G41" s="72">
        <f t="shared" si="2"/>
        <v>0</v>
      </c>
      <c r="H41" s="67">
        <f>LARGE((C41,E41,G41),1)</f>
        <v>0</v>
      </c>
      <c r="I41" s="66"/>
    </row>
    <row r="42" spans="1:9" x14ac:dyDescent="0.15">
      <c r="A42" s="77"/>
      <c r="B42" s="70">
        <v>0</v>
      </c>
      <c r="C42" s="72">
        <f t="shared" si="0"/>
        <v>0</v>
      </c>
      <c r="D42" s="71">
        <v>0</v>
      </c>
      <c r="E42" s="72">
        <f t="shared" si="1"/>
        <v>0</v>
      </c>
      <c r="F42" s="71">
        <v>0</v>
      </c>
      <c r="G42" s="72">
        <f t="shared" si="2"/>
        <v>0</v>
      </c>
      <c r="H42" s="67">
        <f>LARGE((C42,E42,G42),1)</f>
        <v>0</v>
      </c>
      <c r="I42" s="66"/>
    </row>
    <row r="43" spans="1:9" x14ac:dyDescent="0.15">
      <c r="A43" s="77"/>
      <c r="B43" s="70">
        <v>0</v>
      </c>
      <c r="C43" s="72">
        <f t="shared" si="0"/>
        <v>0</v>
      </c>
      <c r="D43" s="71">
        <v>0</v>
      </c>
      <c r="E43" s="72">
        <f t="shared" si="1"/>
        <v>0</v>
      </c>
      <c r="F43" s="71">
        <v>0</v>
      </c>
      <c r="G43" s="72">
        <f t="shared" si="2"/>
        <v>0</v>
      </c>
      <c r="H43" s="67">
        <f>LARGE((C43,E43,G43),1)</f>
        <v>0</v>
      </c>
      <c r="I43" s="66"/>
    </row>
    <row r="44" spans="1:9" x14ac:dyDescent="0.15">
      <c r="A44" s="77"/>
      <c r="B44" s="70">
        <v>0</v>
      </c>
      <c r="C44" s="72">
        <f t="shared" si="0"/>
        <v>0</v>
      </c>
      <c r="D44" s="71">
        <v>0</v>
      </c>
      <c r="E44" s="72">
        <f t="shared" si="1"/>
        <v>0</v>
      </c>
      <c r="F44" s="71">
        <v>0</v>
      </c>
      <c r="G44" s="72">
        <f t="shared" si="2"/>
        <v>0</v>
      </c>
      <c r="H44" s="67">
        <f>LARGE((C44,E44,G44),1)</f>
        <v>0</v>
      </c>
      <c r="I44" s="66"/>
    </row>
    <row r="45" spans="1:9" x14ac:dyDescent="0.15">
      <c r="A45" s="77"/>
      <c r="B45" s="70">
        <v>0</v>
      </c>
      <c r="C45" s="72">
        <f t="shared" si="0"/>
        <v>0</v>
      </c>
      <c r="D45" s="71">
        <v>0</v>
      </c>
      <c r="E45" s="72">
        <f t="shared" si="1"/>
        <v>0</v>
      </c>
      <c r="F45" s="71">
        <v>0</v>
      </c>
      <c r="G45" s="72">
        <f t="shared" si="2"/>
        <v>0</v>
      </c>
      <c r="H45" s="67">
        <f>LARGE((C45,E45,G45),1)</f>
        <v>0</v>
      </c>
      <c r="I45" s="66"/>
    </row>
    <row r="46" spans="1:9" x14ac:dyDescent="0.15">
      <c r="A46" s="77"/>
      <c r="B46" s="70">
        <v>0</v>
      </c>
      <c r="C46" s="72">
        <f t="shared" si="0"/>
        <v>0</v>
      </c>
      <c r="D46" s="71">
        <v>0</v>
      </c>
      <c r="E46" s="72">
        <f t="shared" si="1"/>
        <v>0</v>
      </c>
      <c r="F46" s="71">
        <v>0</v>
      </c>
      <c r="G46" s="72">
        <f t="shared" si="2"/>
        <v>0</v>
      </c>
      <c r="H46" s="67">
        <f>LARGE((C46,E46,G46),1)</f>
        <v>0</v>
      </c>
      <c r="I46" s="66"/>
    </row>
    <row r="47" spans="1:9" x14ac:dyDescent="0.15">
      <c r="A47" s="77"/>
      <c r="B47" s="70">
        <v>0</v>
      </c>
      <c r="C47" s="72">
        <f t="shared" si="0"/>
        <v>0</v>
      </c>
      <c r="D47" s="71">
        <v>0</v>
      </c>
      <c r="E47" s="72">
        <f t="shared" si="1"/>
        <v>0</v>
      </c>
      <c r="F47" s="71">
        <v>0</v>
      </c>
      <c r="G47" s="72">
        <f t="shared" si="2"/>
        <v>0</v>
      </c>
      <c r="H47" s="67">
        <f>LARGE((C47,E47,G47),1)</f>
        <v>0</v>
      </c>
      <c r="I47" s="66"/>
    </row>
    <row r="48" spans="1:9" x14ac:dyDescent="0.15">
      <c r="A48" s="77"/>
      <c r="B48" s="70">
        <v>0</v>
      </c>
      <c r="C48" s="72">
        <f t="shared" si="0"/>
        <v>0</v>
      </c>
      <c r="D48" s="71">
        <v>0</v>
      </c>
      <c r="E48" s="72">
        <f t="shared" si="1"/>
        <v>0</v>
      </c>
      <c r="F48" s="71">
        <v>0</v>
      </c>
      <c r="G48" s="72">
        <f t="shared" si="2"/>
        <v>0</v>
      </c>
      <c r="H48" s="67">
        <f>LARGE((C48,E48,G48),1)</f>
        <v>0</v>
      </c>
      <c r="I48" s="66"/>
    </row>
    <row r="49" spans="1:9" x14ac:dyDescent="0.15">
      <c r="A49" s="77"/>
      <c r="B49" s="70">
        <v>0</v>
      </c>
      <c r="C49" s="72">
        <f t="shared" si="0"/>
        <v>0</v>
      </c>
      <c r="D49" s="71">
        <v>0</v>
      </c>
      <c r="E49" s="72">
        <f t="shared" si="1"/>
        <v>0</v>
      </c>
      <c r="F49" s="71">
        <v>0</v>
      </c>
      <c r="G49" s="72">
        <f t="shared" si="2"/>
        <v>0</v>
      </c>
      <c r="H49" s="67">
        <f>LARGE((C49,E49,G49),1)</f>
        <v>0</v>
      </c>
      <c r="I49" s="66"/>
    </row>
    <row r="50" spans="1:9" x14ac:dyDescent="0.15">
      <c r="A50" s="77"/>
      <c r="B50" s="70">
        <v>0</v>
      </c>
      <c r="C50" s="72">
        <f t="shared" si="0"/>
        <v>0</v>
      </c>
      <c r="D50" s="71">
        <v>0</v>
      </c>
      <c r="E50" s="72">
        <f t="shared" si="1"/>
        <v>0</v>
      </c>
      <c r="F50" s="71">
        <v>0</v>
      </c>
      <c r="G50" s="72">
        <f t="shared" si="2"/>
        <v>0</v>
      </c>
      <c r="H50" s="67">
        <f>LARGE((C50,E50,G50),1)</f>
        <v>0</v>
      </c>
      <c r="I50" s="66"/>
    </row>
    <row r="51" spans="1:9" x14ac:dyDescent="0.15">
      <c r="A51" s="77"/>
      <c r="B51" s="87">
        <v>0</v>
      </c>
      <c r="C51" s="88">
        <f t="shared" si="0"/>
        <v>0</v>
      </c>
      <c r="D51" s="89">
        <v>0</v>
      </c>
      <c r="E51" s="88">
        <f t="shared" si="1"/>
        <v>0</v>
      </c>
      <c r="F51" s="89">
        <v>0</v>
      </c>
      <c r="G51" s="88">
        <f t="shared" si="2"/>
        <v>0</v>
      </c>
      <c r="H51" s="90">
        <f>LARGE((C51,E51,G51),1)</f>
        <v>0</v>
      </c>
      <c r="I51" s="66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08C0-BBC8-4B2C-BFF2-25FBDC196104}">
  <dimension ref="A1:I60"/>
  <sheetViews>
    <sheetView workbookViewId="0">
      <selection activeCell="A17" sqref="A17:A60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128"/>
      <c r="C1" s="128"/>
      <c r="D1" s="128"/>
      <c r="E1" s="128"/>
      <c r="F1" s="128"/>
      <c r="G1" s="128"/>
      <c r="H1" s="128"/>
      <c r="I1" s="128"/>
    </row>
    <row r="2" spans="1:9" x14ac:dyDescent="0.15">
      <c r="A2" s="158"/>
      <c r="B2" s="160" t="s">
        <v>39</v>
      </c>
      <c r="C2" s="160"/>
      <c r="D2" s="160"/>
      <c r="E2" s="160"/>
      <c r="F2" s="160"/>
      <c r="G2" s="128"/>
      <c r="H2" s="128"/>
      <c r="I2" s="128"/>
    </row>
    <row r="3" spans="1:9" x14ac:dyDescent="0.15">
      <c r="A3" s="158"/>
      <c r="B3" s="128"/>
      <c r="C3" s="128"/>
      <c r="D3" s="128"/>
      <c r="E3" s="128"/>
      <c r="F3" s="128"/>
      <c r="G3" s="128"/>
      <c r="H3" s="128"/>
      <c r="I3" s="128"/>
    </row>
    <row r="4" spans="1:9" x14ac:dyDescent="0.15">
      <c r="A4" s="158"/>
      <c r="B4" s="160" t="s">
        <v>34</v>
      </c>
      <c r="C4" s="160"/>
      <c r="D4" s="160"/>
      <c r="E4" s="160"/>
      <c r="F4" s="160"/>
      <c r="G4" s="128"/>
      <c r="H4" s="128"/>
      <c r="I4" s="128"/>
    </row>
    <row r="5" spans="1:9" x14ac:dyDescent="0.15">
      <c r="A5" s="158"/>
      <c r="B5" s="128"/>
      <c r="C5" s="128"/>
      <c r="D5" s="128"/>
      <c r="E5" s="128"/>
      <c r="F5" s="128"/>
      <c r="G5" s="128"/>
      <c r="H5" s="128"/>
      <c r="I5" s="128"/>
    </row>
    <row r="6" spans="1:9" x14ac:dyDescent="0.15">
      <c r="A6" s="158"/>
      <c r="B6" s="159"/>
      <c r="C6" s="159"/>
      <c r="D6" s="128"/>
      <c r="E6" s="128"/>
      <c r="F6" s="128"/>
      <c r="G6" s="128"/>
      <c r="H6" s="128"/>
      <c r="I6" s="128"/>
    </row>
    <row r="7" spans="1:9" x14ac:dyDescent="0.15">
      <c r="A7" s="158"/>
      <c r="B7" s="128"/>
      <c r="C7" s="128"/>
      <c r="D7" s="128"/>
      <c r="E7" s="128"/>
      <c r="F7" s="128"/>
      <c r="G7" s="128"/>
      <c r="H7" s="128"/>
      <c r="I7" s="128"/>
    </row>
    <row r="8" spans="1:9" x14ac:dyDescent="0.15">
      <c r="A8" s="45" t="s">
        <v>11</v>
      </c>
      <c r="B8" s="46" t="s">
        <v>160</v>
      </c>
      <c r="C8" s="46"/>
      <c r="D8" s="46"/>
      <c r="E8" s="46"/>
      <c r="F8" s="127"/>
      <c r="G8" s="127"/>
      <c r="H8" s="128"/>
      <c r="I8" s="128"/>
    </row>
    <row r="9" spans="1:9" x14ac:dyDescent="0.15">
      <c r="A9" s="45" t="s">
        <v>0</v>
      </c>
      <c r="B9" s="46" t="s">
        <v>160</v>
      </c>
      <c r="C9" s="46"/>
      <c r="D9" s="46"/>
      <c r="E9" s="46"/>
      <c r="F9" s="127"/>
      <c r="G9" s="127"/>
      <c r="H9" s="128"/>
      <c r="I9" s="128"/>
    </row>
    <row r="10" spans="1:9" x14ac:dyDescent="0.15">
      <c r="A10" s="45" t="s">
        <v>13</v>
      </c>
      <c r="B10" s="161" t="s">
        <v>162</v>
      </c>
      <c r="C10" s="161"/>
      <c r="D10" s="47"/>
      <c r="E10" s="47"/>
      <c r="F10" s="48"/>
      <c r="G10" s="127"/>
      <c r="H10" s="128"/>
      <c r="I10" s="128"/>
    </row>
    <row r="11" spans="1:9" x14ac:dyDescent="0.15">
      <c r="A11" s="45" t="s">
        <v>33</v>
      </c>
      <c r="B11" s="46" t="s">
        <v>44</v>
      </c>
      <c r="C11" s="47"/>
      <c r="D11" s="128"/>
      <c r="E11" s="128"/>
      <c r="F11" s="128"/>
      <c r="G11" s="128"/>
      <c r="H11" s="128"/>
      <c r="I11" s="128"/>
    </row>
    <row r="12" spans="1:9" x14ac:dyDescent="0.15">
      <c r="A12" s="45" t="s">
        <v>16</v>
      </c>
      <c r="B12" s="127" t="s">
        <v>41</v>
      </c>
      <c r="C12" s="128"/>
      <c r="D12" s="128"/>
      <c r="E12" s="128"/>
      <c r="F12" s="128"/>
      <c r="G12" s="128"/>
      <c r="H12" s="128"/>
      <c r="I12" s="44"/>
    </row>
    <row r="13" spans="1:9" x14ac:dyDescent="0.15">
      <c r="A13" s="127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27" t="s">
        <v>15</v>
      </c>
      <c r="B14" s="54">
        <v>0</v>
      </c>
      <c r="C14" s="55"/>
      <c r="D14" s="56">
        <v>0</v>
      </c>
      <c r="E14" s="55"/>
      <c r="F14" s="56">
        <v>0.1</v>
      </c>
      <c r="G14" s="55"/>
      <c r="H14" s="57" t="s">
        <v>18</v>
      </c>
      <c r="I14" s="58" t="s">
        <v>25</v>
      </c>
    </row>
    <row r="15" spans="1:9" x14ac:dyDescent="0.15">
      <c r="A15" s="127" t="s">
        <v>14</v>
      </c>
      <c r="B15" s="59">
        <v>1</v>
      </c>
      <c r="C15" s="60"/>
      <c r="D15" s="61">
        <v>1</v>
      </c>
      <c r="E15" s="60"/>
      <c r="F15" s="61">
        <v>100</v>
      </c>
      <c r="G15" s="60"/>
      <c r="H15" s="57" t="s">
        <v>19</v>
      </c>
      <c r="I15" s="58" t="s">
        <v>26</v>
      </c>
    </row>
    <row r="16" spans="1:9" x14ac:dyDescent="0.15">
      <c r="A16" s="127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54</v>
      </c>
    </row>
    <row r="17" spans="1:9" x14ac:dyDescent="0.15">
      <c r="A17" s="77" t="s">
        <v>163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100</v>
      </c>
      <c r="G17" s="72">
        <f>F17/F$15*1000*F$14</f>
        <v>100</v>
      </c>
      <c r="H17" s="67">
        <f>LARGE((C17,E17,G17),1)</f>
        <v>100</v>
      </c>
      <c r="I17" s="66"/>
    </row>
    <row r="18" spans="1:9" x14ac:dyDescent="0.15">
      <c r="A18" s="77" t="s">
        <v>164</v>
      </c>
      <c r="B18" s="70">
        <v>0</v>
      </c>
      <c r="C18" s="72">
        <f t="shared" ref="C18:C50" si="0">B18/B$15*1000*B$14</f>
        <v>0</v>
      </c>
      <c r="D18" s="71">
        <v>0</v>
      </c>
      <c r="E18" s="72">
        <f t="shared" ref="E18:E50" si="1">D18/D$15*1000*D$14</f>
        <v>0</v>
      </c>
      <c r="F18" s="71">
        <v>100</v>
      </c>
      <c r="G18" s="72">
        <f t="shared" ref="G18:G60" si="2">F18/F$15*1000*F$14</f>
        <v>100</v>
      </c>
      <c r="H18" s="67">
        <f>LARGE((C18,E18,G18),1)</f>
        <v>100</v>
      </c>
      <c r="I18" s="66"/>
    </row>
    <row r="19" spans="1:9" x14ac:dyDescent="0.15">
      <c r="A19" s="77" t="s">
        <v>165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100</v>
      </c>
      <c r="G19" s="72">
        <f t="shared" si="2"/>
        <v>100</v>
      </c>
      <c r="H19" s="67">
        <f>LARGE((C19,E19,G19),1)</f>
        <v>100</v>
      </c>
      <c r="I19" s="66"/>
    </row>
    <row r="20" spans="1:9" x14ac:dyDescent="0.15">
      <c r="A20" s="77" t="s">
        <v>166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100</v>
      </c>
      <c r="G20" s="72">
        <f t="shared" si="2"/>
        <v>100</v>
      </c>
      <c r="H20" s="67">
        <f>LARGE((C20,E20,G20),1)</f>
        <v>100</v>
      </c>
      <c r="I20" s="66"/>
    </row>
    <row r="21" spans="1:9" x14ac:dyDescent="0.15">
      <c r="A21" s="77" t="s">
        <v>167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100</v>
      </c>
      <c r="G21" s="72">
        <f t="shared" si="2"/>
        <v>100</v>
      </c>
      <c r="H21" s="67">
        <f>LARGE((C21,E21,G21),1)</f>
        <v>100</v>
      </c>
      <c r="I21" s="66"/>
    </row>
    <row r="22" spans="1:9" x14ac:dyDescent="0.15">
      <c r="A22" s="77" t="s">
        <v>168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100</v>
      </c>
      <c r="G22" s="72">
        <f t="shared" si="2"/>
        <v>100</v>
      </c>
      <c r="H22" s="67">
        <f>LARGE((C22,E22,G22),1)</f>
        <v>100</v>
      </c>
      <c r="I22" s="66"/>
    </row>
    <row r="23" spans="1:9" x14ac:dyDescent="0.15">
      <c r="A23" s="77" t="s">
        <v>169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100</v>
      </c>
      <c r="G23" s="72">
        <f t="shared" si="2"/>
        <v>100</v>
      </c>
      <c r="H23" s="67">
        <f>LARGE((C23,E23,G23),1)</f>
        <v>100</v>
      </c>
      <c r="I23" s="66"/>
    </row>
    <row r="24" spans="1:9" x14ac:dyDescent="0.15">
      <c r="A24" s="77" t="s">
        <v>170</v>
      </c>
      <c r="B24" s="70">
        <v>1</v>
      </c>
      <c r="C24" s="72">
        <f t="shared" si="0"/>
        <v>0</v>
      </c>
      <c r="D24" s="71">
        <v>1</v>
      </c>
      <c r="E24" s="72">
        <f t="shared" si="1"/>
        <v>0</v>
      </c>
      <c r="F24" s="71">
        <v>100</v>
      </c>
      <c r="G24" s="72">
        <f t="shared" si="2"/>
        <v>100</v>
      </c>
      <c r="H24" s="67">
        <f>LARGE((C24,E24,G24),1)</f>
        <v>100</v>
      </c>
      <c r="I24" s="66"/>
    </row>
    <row r="25" spans="1:9" x14ac:dyDescent="0.15">
      <c r="A25" s="77" t="s">
        <v>171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100</v>
      </c>
      <c r="G25" s="72">
        <f t="shared" si="2"/>
        <v>100</v>
      </c>
      <c r="H25" s="67">
        <f>LARGE((C25,E25,G25),1)</f>
        <v>100</v>
      </c>
      <c r="I25" s="66"/>
    </row>
    <row r="26" spans="1:9" x14ac:dyDescent="0.15">
      <c r="A26" s="77" t="s">
        <v>172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100</v>
      </c>
      <c r="G26" s="72">
        <f t="shared" si="2"/>
        <v>100</v>
      </c>
      <c r="H26" s="67">
        <f>LARGE((C26,E26,G26),1)</f>
        <v>100</v>
      </c>
      <c r="I26" s="66"/>
    </row>
    <row r="27" spans="1:9" x14ac:dyDescent="0.15">
      <c r="A27" s="77" t="s">
        <v>173</v>
      </c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100</v>
      </c>
      <c r="G27" s="72">
        <f t="shared" si="2"/>
        <v>100</v>
      </c>
      <c r="H27" s="67">
        <f>LARGE((C27,E27,G27),1)</f>
        <v>100</v>
      </c>
      <c r="I27" s="66"/>
    </row>
    <row r="28" spans="1:9" x14ac:dyDescent="0.15">
      <c r="A28" s="77" t="s">
        <v>174</v>
      </c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100</v>
      </c>
      <c r="G28" s="72">
        <f t="shared" si="2"/>
        <v>100</v>
      </c>
      <c r="H28" s="67">
        <f>LARGE((C28,E28,G28),1)</f>
        <v>100</v>
      </c>
      <c r="I28" s="66"/>
    </row>
    <row r="29" spans="1:9" x14ac:dyDescent="0.15">
      <c r="A29" s="77" t="s">
        <v>175</v>
      </c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100</v>
      </c>
      <c r="G29" s="72">
        <f t="shared" si="2"/>
        <v>100</v>
      </c>
      <c r="H29" s="67">
        <f>LARGE((C29,E29,G29),1)</f>
        <v>100</v>
      </c>
      <c r="I29" s="66"/>
    </row>
    <row r="30" spans="1:9" x14ac:dyDescent="0.15">
      <c r="A30" s="77" t="s">
        <v>176</v>
      </c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100</v>
      </c>
      <c r="G30" s="72">
        <f t="shared" si="2"/>
        <v>100</v>
      </c>
      <c r="H30" s="67">
        <f>LARGE((C30,E30,G30),1)</f>
        <v>100</v>
      </c>
      <c r="I30" s="66"/>
    </row>
    <row r="31" spans="1:9" x14ac:dyDescent="0.15">
      <c r="A31" s="77" t="s">
        <v>177</v>
      </c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100</v>
      </c>
      <c r="G31" s="72">
        <f t="shared" si="2"/>
        <v>100</v>
      </c>
      <c r="H31" s="67">
        <f>LARGE((C31,E31,G31),1)</f>
        <v>100</v>
      </c>
      <c r="I31" s="66"/>
    </row>
    <row r="32" spans="1:9" x14ac:dyDescent="0.15">
      <c r="A32" s="77" t="s">
        <v>178</v>
      </c>
      <c r="B32" s="70">
        <v>0</v>
      </c>
      <c r="C32" s="72">
        <f t="shared" si="0"/>
        <v>0</v>
      </c>
      <c r="D32" s="71">
        <v>0</v>
      </c>
      <c r="E32" s="72">
        <f t="shared" si="1"/>
        <v>0</v>
      </c>
      <c r="F32" s="71">
        <v>100</v>
      </c>
      <c r="G32" s="72">
        <f t="shared" si="2"/>
        <v>100</v>
      </c>
      <c r="H32" s="67">
        <f>LARGE((C32,E32,G32),1)</f>
        <v>100</v>
      </c>
      <c r="I32" s="66"/>
    </row>
    <row r="33" spans="1:9" x14ac:dyDescent="0.15">
      <c r="A33" s="77" t="s">
        <v>179</v>
      </c>
      <c r="B33" s="70">
        <v>0</v>
      </c>
      <c r="C33" s="72">
        <f t="shared" si="0"/>
        <v>0</v>
      </c>
      <c r="D33" s="71">
        <v>0</v>
      </c>
      <c r="E33" s="72">
        <f t="shared" si="1"/>
        <v>0</v>
      </c>
      <c r="F33" s="71">
        <v>100</v>
      </c>
      <c r="G33" s="72">
        <f t="shared" si="2"/>
        <v>100</v>
      </c>
      <c r="H33" s="67">
        <f>LARGE((C33,E33,G33),1)</f>
        <v>100</v>
      </c>
      <c r="I33" s="66"/>
    </row>
    <row r="34" spans="1:9" x14ac:dyDescent="0.15">
      <c r="A34" s="77" t="s">
        <v>180</v>
      </c>
      <c r="B34" s="70">
        <v>0</v>
      </c>
      <c r="C34" s="72">
        <f t="shared" si="0"/>
        <v>0</v>
      </c>
      <c r="D34" s="71">
        <v>0</v>
      </c>
      <c r="E34" s="72">
        <f t="shared" si="1"/>
        <v>0</v>
      </c>
      <c r="F34" s="71">
        <v>100</v>
      </c>
      <c r="G34" s="72">
        <f t="shared" si="2"/>
        <v>100</v>
      </c>
      <c r="H34" s="67">
        <f>LARGE((C34,E34,G34),1)</f>
        <v>100</v>
      </c>
      <c r="I34" s="66"/>
    </row>
    <row r="35" spans="1:9" x14ac:dyDescent="0.15">
      <c r="A35" s="77" t="s">
        <v>181</v>
      </c>
      <c r="B35" s="70">
        <v>0</v>
      </c>
      <c r="C35" s="72">
        <f t="shared" si="0"/>
        <v>0</v>
      </c>
      <c r="D35" s="71">
        <v>0</v>
      </c>
      <c r="E35" s="72">
        <f t="shared" si="1"/>
        <v>0</v>
      </c>
      <c r="F35" s="71">
        <v>100</v>
      </c>
      <c r="G35" s="72">
        <f t="shared" si="2"/>
        <v>100</v>
      </c>
      <c r="H35" s="67">
        <f>LARGE((C35,E35,G35),1)</f>
        <v>100</v>
      </c>
      <c r="I35" s="66"/>
    </row>
    <row r="36" spans="1:9" x14ac:dyDescent="0.15">
      <c r="A36" s="77" t="s">
        <v>182</v>
      </c>
      <c r="B36" s="70">
        <v>0</v>
      </c>
      <c r="C36" s="72">
        <f t="shared" si="0"/>
        <v>0</v>
      </c>
      <c r="D36" s="71">
        <v>0</v>
      </c>
      <c r="E36" s="72">
        <f t="shared" si="1"/>
        <v>0</v>
      </c>
      <c r="F36" s="71">
        <v>100</v>
      </c>
      <c r="G36" s="72">
        <f t="shared" si="2"/>
        <v>100</v>
      </c>
      <c r="H36" s="67">
        <f>LARGE((C36,E36,G36),1)</f>
        <v>100</v>
      </c>
      <c r="I36" s="66"/>
    </row>
    <row r="37" spans="1:9" x14ac:dyDescent="0.15">
      <c r="A37" s="77" t="s">
        <v>183</v>
      </c>
      <c r="B37" s="70">
        <v>0</v>
      </c>
      <c r="C37" s="72">
        <f t="shared" si="0"/>
        <v>0</v>
      </c>
      <c r="D37" s="71">
        <v>0</v>
      </c>
      <c r="E37" s="72">
        <f t="shared" si="1"/>
        <v>0</v>
      </c>
      <c r="F37" s="71">
        <v>100</v>
      </c>
      <c r="G37" s="72">
        <f t="shared" si="2"/>
        <v>100</v>
      </c>
      <c r="H37" s="67">
        <f>LARGE((C37,E37,G37),1)</f>
        <v>100</v>
      </c>
      <c r="I37" s="66"/>
    </row>
    <row r="38" spans="1:9" x14ac:dyDescent="0.15">
      <c r="A38" s="77" t="s">
        <v>184</v>
      </c>
      <c r="B38" s="70">
        <v>0</v>
      </c>
      <c r="C38" s="72">
        <f t="shared" si="0"/>
        <v>0</v>
      </c>
      <c r="D38" s="71">
        <v>0</v>
      </c>
      <c r="E38" s="72">
        <f t="shared" si="1"/>
        <v>0</v>
      </c>
      <c r="F38" s="71">
        <v>100</v>
      </c>
      <c r="G38" s="72">
        <f t="shared" si="2"/>
        <v>100</v>
      </c>
      <c r="H38" s="67">
        <f>LARGE((C38,E38,G38),1)</f>
        <v>100</v>
      </c>
      <c r="I38" s="66"/>
    </row>
    <row r="39" spans="1:9" x14ac:dyDescent="0.15">
      <c r="A39" s="77" t="s">
        <v>185</v>
      </c>
      <c r="B39" s="70">
        <v>0</v>
      </c>
      <c r="C39" s="72">
        <f t="shared" si="0"/>
        <v>0</v>
      </c>
      <c r="D39" s="71">
        <v>0</v>
      </c>
      <c r="E39" s="72">
        <f t="shared" si="1"/>
        <v>0</v>
      </c>
      <c r="F39" s="71">
        <v>100</v>
      </c>
      <c r="G39" s="72">
        <f t="shared" si="2"/>
        <v>100</v>
      </c>
      <c r="H39" s="67">
        <f>LARGE((C39,E39,G39),1)</f>
        <v>100</v>
      </c>
      <c r="I39" s="66"/>
    </row>
    <row r="40" spans="1:9" x14ac:dyDescent="0.15">
      <c r="A40" s="77" t="s">
        <v>186</v>
      </c>
      <c r="B40" s="70">
        <v>0</v>
      </c>
      <c r="C40" s="72">
        <f t="shared" si="0"/>
        <v>0</v>
      </c>
      <c r="D40" s="71">
        <v>0</v>
      </c>
      <c r="E40" s="72">
        <f t="shared" si="1"/>
        <v>0</v>
      </c>
      <c r="F40" s="71">
        <v>100</v>
      </c>
      <c r="G40" s="72">
        <f t="shared" si="2"/>
        <v>100</v>
      </c>
      <c r="H40" s="67">
        <f>LARGE((C40,E40,G40),1)</f>
        <v>100</v>
      </c>
      <c r="I40" s="66"/>
    </row>
    <row r="41" spans="1:9" x14ac:dyDescent="0.15">
      <c r="A41" s="77" t="s">
        <v>187</v>
      </c>
      <c r="B41" s="70">
        <v>0</v>
      </c>
      <c r="C41" s="72">
        <f t="shared" si="0"/>
        <v>0</v>
      </c>
      <c r="D41" s="71">
        <v>0</v>
      </c>
      <c r="E41" s="72">
        <f t="shared" si="1"/>
        <v>0</v>
      </c>
      <c r="F41" s="71">
        <v>100</v>
      </c>
      <c r="G41" s="72">
        <f t="shared" si="2"/>
        <v>100</v>
      </c>
      <c r="H41" s="67">
        <f>LARGE((C41,E41,G41),1)</f>
        <v>100</v>
      </c>
      <c r="I41" s="66"/>
    </row>
    <row r="42" spans="1:9" x14ac:dyDescent="0.15">
      <c r="A42" s="77" t="s">
        <v>188</v>
      </c>
      <c r="B42" s="70">
        <v>0</v>
      </c>
      <c r="C42" s="72">
        <f t="shared" si="0"/>
        <v>0</v>
      </c>
      <c r="D42" s="71">
        <v>0</v>
      </c>
      <c r="E42" s="72">
        <f t="shared" si="1"/>
        <v>0</v>
      </c>
      <c r="F42" s="71">
        <v>100</v>
      </c>
      <c r="G42" s="72">
        <f t="shared" si="2"/>
        <v>100</v>
      </c>
      <c r="H42" s="67">
        <f>LARGE((C42,E42,G42),1)</f>
        <v>100</v>
      </c>
      <c r="I42" s="66"/>
    </row>
    <row r="43" spans="1:9" x14ac:dyDescent="0.15">
      <c r="A43" s="77" t="s">
        <v>189</v>
      </c>
      <c r="B43" s="70">
        <v>0</v>
      </c>
      <c r="C43" s="72">
        <f t="shared" si="0"/>
        <v>0</v>
      </c>
      <c r="D43" s="71">
        <v>0</v>
      </c>
      <c r="E43" s="72">
        <f t="shared" si="1"/>
        <v>0</v>
      </c>
      <c r="F43" s="71">
        <v>100</v>
      </c>
      <c r="G43" s="72">
        <f t="shared" si="2"/>
        <v>100</v>
      </c>
      <c r="H43" s="67">
        <f>LARGE((C43,E43,G43),1)</f>
        <v>100</v>
      </c>
      <c r="I43" s="66"/>
    </row>
    <row r="44" spans="1:9" x14ac:dyDescent="0.15">
      <c r="A44" s="77" t="s">
        <v>190</v>
      </c>
      <c r="B44" s="70">
        <v>0</v>
      </c>
      <c r="C44" s="72">
        <f t="shared" si="0"/>
        <v>0</v>
      </c>
      <c r="D44" s="71">
        <v>0</v>
      </c>
      <c r="E44" s="72">
        <f t="shared" si="1"/>
        <v>0</v>
      </c>
      <c r="F44" s="71">
        <v>100</v>
      </c>
      <c r="G44" s="72">
        <f t="shared" si="2"/>
        <v>100</v>
      </c>
      <c r="H44" s="67">
        <f>LARGE((C44,E44,G44),1)</f>
        <v>100</v>
      </c>
      <c r="I44" s="66"/>
    </row>
    <row r="45" spans="1:9" x14ac:dyDescent="0.15">
      <c r="A45" s="77" t="s">
        <v>191</v>
      </c>
      <c r="B45" s="70">
        <v>0</v>
      </c>
      <c r="C45" s="72">
        <f t="shared" si="0"/>
        <v>0</v>
      </c>
      <c r="D45" s="71">
        <v>0</v>
      </c>
      <c r="E45" s="72">
        <f t="shared" si="1"/>
        <v>0</v>
      </c>
      <c r="F45" s="71">
        <v>100</v>
      </c>
      <c r="G45" s="72">
        <f t="shared" si="2"/>
        <v>100</v>
      </c>
      <c r="H45" s="67">
        <f>LARGE((C45,E45,G45),1)</f>
        <v>100</v>
      </c>
      <c r="I45" s="66"/>
    </row>
    <row r="46" spans="1:9" x14ac:dyDescent="0.15">
      <c r="A46" s="77" t="s">
        <v>192</v>
      </c>
      <c r="B46" s="129">
        <v>0</v>
      </c>
      <c r="C46" s="72">
        <f t="shared" si="0"/>
        <v>0</v>
      </c>
      <c r="D46" s="71">
        <v>0</v>
      </c>
      <c r="E46" s="72">
        <f t="shared" si="1"/>
        <v>0</v>
      </c>
      <c r="F46" s="71">
        <v>100</v>
      </c>
      <c r="G46" s="72">
        <f t="shared" si="2"/>
        <v>100</v>
      </c>
      <c r="H46" s="67">
        <f>LARGE((C46,E46,G46),1)</f>
        <v>100</v>
      </c>
      <c r="I46" s="66"/>
    </row>
    <row r="47" spans="1:9" x14ac:dyDescent="0.15">
      <c r="A47" s="77" t="s">
        <v>193</v>
      </c>
      <c r="B47" s="70">
        <v>0</v>
      </c>
      <c r="C47" s="72">
        <f t="shared" si="0"/>
        <v>0</v>
      </c>
      <c r="D47" s="71">
        <v>0</v>
      </c>
      <c r="E47" s="72">
        <f t="shared" si="1"/>
        <v>0</v>
      </c>
      <c r="F47" s="71">
        <v>100</v>
      </c>
      <c r="G47" s="72">
        <f t="shared" si="2"/>
        <v>100</v>
      </c>
      <c r="H47" s="67">
        <f>LARGE((C47,E47,G47),1)</f>
        <v>100</v>
      </c>
      <c r="I47" s="66"/>
    </row>
    <row r="48" spans="1:9" x14ac:dyDescent="0.15">
      <c r="A48" s="77" t="s">
        <v>194</v>
      </c>
      <c r="B48" s="70">
        <v>0</v>
      </c>
      <c r="C48" s="72">
        <f t="shared" si="0"/>
        <v>0</v>
      </c>
      <c r="D48" s="71">
        <v>0</v>
      </c>
      <c r="E48" s="72">
        <f t="shared" si="1"/>
        <v>0</v>
      </c>
      <c r="F48" s="71">
        <v>100</v>
      </c>
      <c r="G48" s="72">
        <f t="shared" si="2"/>
        <v>100</v>
      </c>
      <c r="H48" s="67">
        <f>LARGE((C48,E48,G48),1)</f>
        <v>100</v>
      </c>
      <c r="I48" s="66"/>
    </row>
    <row r="49" spans="1:9" x14ac:dyDescent="0.15">
      <c r="A49" s="77" t="s">
        <v>195</v>
      </c>
      <c r="B49" s="70">
        <v>0</v>
      </c>
      <c r="C49" s="72">
        <f t="shared" si="0"/>
        <v>0</v>
      </c>
      <c r="D49" s="71">
        <v>0</v>
      </c>
      <c r="E49" s="72">
        <f t="shared" si="1"/>
        <v>0</v>
      </c>
      <c r="F49" s="71">
        <v>100</v>
      </c>
      <c r="G49" s="72">
        <f t="shared" si="2"/>
        <v>100</v>
      </c>
      <c r="H49" s="67">
        <f>LARGE((C49,E49,G49),1)</f>
        <v>100</v>
      </c>
      <c r="I49" s="66"/>
    </row>
    <row r="50" spans="1:9" x14ac:dyDescent="0.15">
      <c r="A50" s="77" t="s">
        <v>196</v>
      </c>
      <c r="B50" s="70">
        <v>0</v>
      </c>
      <c r="C50" s="72">
        <f t="shared" si="0"/>
        <v>0</v>
      </c>
      <c r="D50" s="71">
        <v>0</v>
      </c>
      <c r="E50" s="72">
        <f t="shared" si="1"/>
        <v>0</v>
      </c>
      <c r="F50" s="71">
        <v>100</v>
      </c>
      <c r="G50" s="72">
        <f t="shared" si="2"/>
        <v>100</v>
      </c>
      <c r="H50" s="67">
        <f>LARGE((C50,E50,G50),1)</f>
        <v>100</v>
      </c>
      <c r="I50" s="66"/>
    </row>
    <row r="51" spans="1:9" x14ac:dyDescent="0.15">
      <c r="A51" s="77" t="s">
        <v>197</v>
      </c>
      <c r="B51" s="70">
        <v>0</v>
      </c>
      <c r="C51" s="72">
        <f t="shared" ref="C51:C60" si="3">B51/B$15*1000*B$14</f>
        <v>0</v>
      </c>
      <c r="D51" s="71">
        <v>0</v>
      </c>
      <c r="E51" s="72">
        <f t="shared" ref="E51:E60" si="4">D51/D$15*1000*D$14</f>
        <v>0</v>
      </c>
      <c r="F51" s="71">
        <v>100</v>
      </c>
      <c r="G51" s="72">
        <f t="shared" si="2"/>
        <v>100</v>
      </c>
      <c r="H51" s="67">
        <f>LARGE((C51,E51,G51),1)</f>
        <v>100</v>
      </c>
      <c r="I51" s="66"/>
    </row>
    <row r="52" spans="1:9" x14ac:dyDescent="0.15">
      <c r="A52" s="77" t="s">
        <v>198</v>
      </c>
      <c r="B52" s="70">
        <v>0</v>
      </c>
      <c r="C52" s="72">
        <f t="shared" si="3"/>
        <v>0</v>
      </c>
      <c r="D52" s="71">
        <v>0</v>
      </c>
      <c r="E52" s="72">
        <f t="shared" si="4"/>
        <v>0</v>
      </c>
      <c r="F52" s="71">
        <v>100</v>
      </c>
      <c r="G52" s="72">
        <f t="shared" si="2"/>
        <v>100</v>
      </c>
      <c r="H52" s="67">
        <f>LARGE((C52,E52,G52),1)</f>
        <v>100</v>
      </c>
      <c r="I52" s="66"/>
    </row>
    <row r="53" spans="1:9" x14ac:dyDescent="0.15">
      <c r="A53" s="77" t="s">
        <v>199</v>
      </c>
      <c r="B53" s="70">
        <v>0</v>
      </c>
      <c r="C53" s="72">
        <f t="shared" si="3"/>
        <v>0</v>
      </c>
      <c r="D53" s="71">
        <v>0</v>
      </c>
      <c r="E53" s="72">
        <f t="shared" si="4"/>
        <v>0</v>
      </c>
      <c r="F53" s="71">
        <v>100</v>
      </c>
      <c r="G53" s="72">
        <f t="shared" si="2"/>
        <v>100</v>
      </c>
      <c r="H53" s="67">
        <f>LARGE((C53,E53,G53),1)</f>
        <v>100</v>
      </c>
      <c r="I53" s="66"/>
    </row>
    <row r="54" spans="1:9" x14ac:dyDescent="0.15">
      <c r="A54" s="77" t="s">
        <v>200</v>
      </c>
      <c r="B54" s="70">
        <v>0</v>
      </c>
      <c r="C54" s="72">
        <f t="shared" si="3"/>
        <v>0</v>
      </c>
      <c r="D54" s="71">
        <v>0</v>
      </c>
      <c r="E54" s="72">
        <f t="shared" si="4"/>
        <v>0</v>
      </c>
      <c r="F54" s="71">
        <v>100</v>
      </c>
      <c r="G54" s="72">
        <f t="shared" si="2"/>
        <v>100</v>
      </c>
      <c r="H54" s="67">
        <f>LARGE((C54,E54,G54),1)</f>
        <v>100</v>
      </c>
      <c r="I54" s="66"/>
    </row>
    <row r="55" spans="1:9" x14ac:dyDescent="0.15">
      <c r="A55" s="77" t="s">
        <v>201</v>
      </c>
      <c r="B55" s="70">
        <v>0</v>
      </c>
      <c r="C55" s="72">
        <f t="shared" si="3"/>
        <v>0</v>
      </c>
      <c r="D55" s="71">
        <v>0</v>
      </c>
      <c r="E55" s="72">
        <f t="shared" si="4"/>
        <v>0</v>
      </c>
      <c r="F55" s="71">
        <v>100</v>
      </c>
      <c r="G55" s="72">
        <f t="shared" si="2"/>
        <v>100</v>
      </c>
      <c r="H55" s="67">
        <f>LARGE((C55,E55,G55),1)</f>
        <v>100</v>
      </c>
      <c r="I55" s="66"/>
    </row>
    <row r="56" spans="1:9" x14ac:dyDescent="0.15">
      <c r="A56" s="77" t="s">
        <v>202</v>
      </c>
      <c r="B56" s="70">
        <v>0</v>
      </c>
      <c r="C56" s="72">
        <f t="shared" si="3"/>
        <v>0</v>
      </c>
      <c r="D56" s="71">
        <v>0</v>
      </c>
      <c r="E56" s="72">
        <f t="shared" si="4"/>
        <v>0</v>
      </c>
      <c r="F56" s="71">
        <v>100</v>
      </c>
      <c r="G56" s="72">
        <f t="shared" si="2"/>
        <v>100</v>
      </c>
      <c r="H56" s="67">
        <f>LARGE((C56,E56,G56),1)</f>
        <v>100</v>
      </c>
      <c r="I56" s="66"/>
    </row>
    <row r="57" spans="1:9" x14ac:dyDescent="0.15">
      <c r="A57" s="77" t="s">
        <v>203</v>
      </c>
      <c r="B57" s="70">
        <v>0</v>
      </c>
      <c r="C57" s="72">
        <f t="shared" si="3"/>
        <v>0</v>
      </c>
      <c r="D57" s="71">
        <v>0</v>
      </c>
      <c r="E57" s="72">
        <f t="shared" si="4"/>
        <v>0</v>
      </c>
      <c r="F57" s="71">
        <v>100</v>
      </c>
      <c r="G57" s="72">
        <f t="shared" si="2"/>
        <v>100</v>
      </c>
      <c r="H57" s="67">
        <f>LARGE((C57,E57,G57),1)</f>
        <v>100</v>
      </c>
      <c r="I57" s="66"/>
    </row>
    <row r="58" spans="1:9" x14ac:dyDescent="0.15">
      <c r="A58" s="77" t="s">
        <v>204</v>
      </c>
      <c r="B58" s="70">
        <v>0</v>
      </c>
      <c r="C58" s="72">
        <f t="shared" si="3"/>
        <v>0</v>
      </c>
      <c r="D58" s="71">
        <v>0</v>
      </c>
      <c r="E58" s="72">
        <f t="shared" si="4"/>
        <v>0</v>
      </c>
      <c r="F58" s="71">
        <v>100</v>
      </c>
      <c r="G58" s="72">
        <f t="shared" si="2"/>
        <v>100</v>
      </c>
      <c r="H58" s="67">
        <f>LARGE((C58,E58,G58),1)</f>
        <v>100</v>
      </c>
      <c r="I58" s="66"/>
    </row>
    <row r="59" spans="1:9" x14ac:dyDescent="0.15">
      <c r="A59" s="77" t="s">
        <v>205</v>
      </c>
      <c r="B59" s="70">
        <v>0</v>
      </c>
      <c r="C59" s="72">
        <f t="shared" si="3"/>
        <v>0</v>
      </c>
      <c r="D59" s="71">
        <v>0</v>
      </c>
      <c r="E59" s="72">
        <f t="shared" si="4"/>
        <v>0</v>
      </c>
      <c r="F59" s="71">
        <v>100</v>
      </c>
      <c r="G59" s="72">
        <f t="shared" si="2"/>
        <v>100</v>
      </c>
      <c r="H59" s="67">
        <f>LARGE((C59,E59,G59),1)</f>
        <v>100</v>
      </c>
      <c r="I59" s="66"/>
    </row>
    <row r="60" spans="1:9" x14ac:dyDescent="0.15">
      <c r="A60" s="77" t="s">
        <v>206</v>
      </c>
      <c r="B60" s="87">
        <v>0</v>
      </c>
      <c r="C60" s="88">
        <f t="shared" si="3"/>
        <v>0</v>
      </c>
      <c r="D60" s="108">
        <v>0</v>
      </c>
      <c r="E60" s="88">
        <f t="shared" si="4"/>
        <v>0</v>
      </c>
      <c r="F60" s="108">
        <v>100</v>
      </c>
      <c r="G60" s="130">
        <f t="shared" si="2"/>
        <v>100</v>
      </c>
      <c r="H60" s="90">
        <f>LARGE((C60,E60,G60),1)</f>
        <v>100</v>
      </c>
      <c r="I60" s="66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showGridLines="0" topLeftCell="A6" workbookViewId="0">
      <selection activeCell="F15" sqref="F15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ht="15" customHeight="1" x14ac:dyDescent="0.15">
      <c r="A1" s="158"/>
      <c r="B1" s="74"/>
      <c r="C1" s="74"/>
      <c r="D1" s="74"/>
      <c r="E1" s="74"/>
      <c r="F1" s="74"/>
      <c r="G1" s="74"/>
      <c r="H1" s="74"/>
      <c r="I1" s="44"/>
    </row>
    <row r="2" spans="1:9" ht="15" customHeight="1" x14ac:dyDescent="0.15">
      <c r="A2" s="158"/>
      <c r="B2" s="160" t="s">
        <v>39</v>
      </c>
      <c r="C2" s="160"/>
      <c r="D2" s="160"/>
      <c r="E2" s="160"/>
      <c r="F2" s="160"/>
      <c r="G2" s="74"/>
      <c r="H2" s="74"/>
      <c r="I2" s="44"/>
    </row>
    <row r="3" spans="1:9" ht="15" customHeight="1" x14ac:dyDescent="0.15">
      <c r="A3" s="158"/>
      <c r="B3" s="74"/>
      <c r="C3" s="74"/>
      <c r="D3" s="74"/>
      <c r="E3" s="74"/>
      <c r="F3" s="74"/>
      <c r="G3" s="74"/>
      <c r="H3" s="74"/>
      <c r="I3" s="44"/>
    </row>
    <row r="4" spans="1:9" ht="15" customHeight="1" x14ac:dyDescent="0.15">
      <c r="A4" s="158"/>
      <c r="B4" s="160" t="s">
        <v>34</v>
      </c>
      <c r="C4" s="160"/>
      <c r="D4" s="160"/>
      <c r="E4" s="160"/>
      <c r="F4" s="160"/>
      <c r="G4" s="74"/>
      <c r="H4" s="74"/>
      <c r="I4" s="44"/>
    </row>
    <row r="5" spans="1:9" ht="15" customHeight="1" x14ac:dyDescent="0.15">
      <c r="A5" s="158"/>
      <c r="B5" s="74"/>
      <c r="C5" s="74"/>
      <c r="D5" s="74"/>
      <c r="E5" s="74"/>
      <c r="F5" s="74"/>
      <c r="G5" s="74"/>
      <c r="H5" s="74"/>
      <c r="I5" s="44"/>
    </row>
    <row r="6" spans="1:9" ht="15" customHeight="1" x14ac:dyDescent="0.15">
      <c r="A6" s="158"/>
      <c r="B6" s="159"/>
      <c r="C6" s="159"/>
      <c r="D6" s="74"/>
      <c r="E6" s="74"/>
      <c r="F6" s="74"/>
      <c r="G6" s="74"/>
      <c r="H6" s="74"/>
      <c r="I6" s="44"/>
    </row>
    <row r="7" spans="1:9" ht="15" customHeight="1" x14ac:dyDescent="0.15">
      <c r="A7" s="158"/>
      <c r="B7" s="74"/>
      <c r="C7" s="74"/>
      <c r="D7" s="74"/>
      <c r="E7" s="74"/>
      <c r="F7" s="74"/>
      <c r="G7" s="74"/>
      <c r="H7" s="74"/>
      <c r="I7" s="44"/>
    </row>
    <row r="8" spans="1:9" ht="15" customHeight="1" x14ac:dyDescent="0.15">
      <c r="A8" s="45" t="s">
        <v>11</v>
      </c>
      <c r="B8" s="46" t="s">
        <v>42</v>
      </c>
      <c r="C8" s="46"/>
      <c r="D8" s="46"/>
      <c r="E8" s="46"/>
      <c r="F8" s="73"/>
      <c r="G8" s="73"/>
      <c r="H8" s="73"/>
      <c r="I8" s="44"/>
    </row>
    <row r="9" spans="1:9" ht="15" customHeight="1" x14ac:dyDescent="0.15">
      <c r="A9" s="45" t="s">
        <v>0</v>
      </c>
      <c r="B9" s="46" t="s">
        <v>43</v>
      </c>
      <c r="C9" s="46"/>
      <c r="D9" s="46"/>
      <c r="E9" s="46"/>
      <c r="F9" s="73"/>
      <c r="G9" s="73"/>
      <c r="H9" s="73"/>
      <c r="I9" s="44"/>
    </row>
    <row r="10" spans="1:9" ht="15" customHeight="1" x14ac:dyDescent="0.15">
      <c r="A10" s="45" t="s">
        <v>13</v>
      </c>
      <c r="B10" s="161">
        <v>42351</v>
      </c>
      <c r="C10" s="161"/>
      <c r="D10" s="47"/>
      <c r="E10" s="47"/>
      <c r="F10" s="48"/>
      <c r="G10" s="48"/>
      <c r="H10" s="48"/>
      <c r="I10" s="44"/>
    </row>
    <row r="11" spans="1:9" ht="15" customHeight="1" x14ac:dyDescent="0.15">
      <c r="A11" s="45" t="s">
        <v>33</v>
      </c>
      <c r="B11" s="46" t="s">
        <v>44</v>
      </c>
      <c r="C11" s="47"/>
      <c r="D11" s="74"/>
      <c r="E11" s="74"/>
      <c r="F11" s="74"/>
      <c r="G11" s="74"/>
      <c r="H11" s="74"/>
      <c r="I11" s="44"/>
    </row>
    <row r="12" spans="1:9" ht="15" customHeight="1" x14ac:dyDescent="0.15">
      <c r="A12" s="45" t="s">
        <v>16</v>
      </c>
      <c r="B12" s="73" t="s">
        <v>41</v>
      </c>
      <c r="C12" s="74"/>
      <c r="D12" s="74"/>
      <c r="E12" s="74"/>
      <c r="F12" s="74"/>
      <c r="G12" s="74"/>
      <c r="H12" s="74"/>
      <c r="I12" s="44"/>
    </row>
    <row r="13" spans="1:9" ht="15" customHeight="1" x14ac:dyDescent="0.15">
      <c r="A13" s="73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ht="15" customHeight="1" x14ac:dyDescent="0.15">
      <c r="A14" s="73" t="s">
        <v>15</v>
      </c>
      <c r="B14" s="54">
        <v>0.95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 ht="15" customHeight="1" x14ac:dyDescent="0.15">
      <c r="A15" s="73" t="s">
        <v>14</v>
      </c>
      <c r="B15" s="59">
        <v>80.97</v>
      </c>
      <c r="C15" s="60"/>
      <c r="D15" s="61">
        <v>1</v>
      </c>
      <c r="E15" s="60"/>
      <c r="F15" s="61">
        <v>82.36</v>
      </c>
      <c r="G15" s="60"/>
      <c r="H15" s="57" t="s">
        <v>19</v>
      </c>
      <c r="I15" s="58" t="s">
        <v>26</v>
      </c>
    </row>
    <row r="16" spans="1:9" ht="15" customHeight="1" x14ac:dyDescent="0.15">
      <c r="A16" s="73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57</v>
      </c>
    </row>
    <row r="17" spans="1:9" ht="15" customHeight="1" x14ac:dyDescent="0.15">
      <c r="A17" s="78" t="s">
        <v>45</v>
      </c>
      <c r="B17" s="70">
        <v>57.7</v>
      </c>
      <c r="C17" s="72">
        <f>B17/B$15*1000*B$14</f>
        <v>676.97912807212538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676.97912807212538</v>
      </c>
      <c r="I17" s="66">
        <v>39</v>
      </c>
    </row>
    <row r="18" spans="1:9" ht="15" customHeight="1" x14ac:dyDescent="0.15">
      <c r="A18" s="77" t="s">
        <v>48</v>
      </c>
      <c r="B18" s="87">
        <v>51.8</v>
      </c>
      <c r="C18" s="88">
        <f>B18/B$15*1000*B$14</f>
        <v>607.75595899715938</v>
      </c>
      <c r="D18" s="89">
        <v>0</v>
      </c>
      <c r="E18" s="88">
        <f>D18/D$15*1000*D$14</f>
        <v>0</v>
      </c>
      <c r="F18" s="89">
        <v>0</v>
      </c>
      <c r="G18" s="88">
        <f>F18/F$15*1000*F$14</f>
        <v>0</v>
      </c>
      <c r="H18" s="90">
        <f>LARGE((C18,E18,G18),1)</f>
        <v>607.75595899715938</v>
      </c>
      <c r="I18" s="66">
        <v>42</v>
      </c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  <row r="36" spans="3:3" x14ac:dyDescent="0.15">
      <c r="C36"/>
    </row>
    <row r="37" spans="3:3" x14ac:dyDescent="0.15">
      <c r="C3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18">
    <cfRule type="duplicateValues" dxfId="8" priority="17"/>
  </conditionalFormatting>
  <conditionalFormatting sqref="A18">
    <cfRule type="duplicateValues" dxfId="7" priority="18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topLeftCell="A5" workbookViewId="0">
      <selection sqref="A1:I1048576"/>
    </sheetView>
  </sheetViews>
  <sheetFormatPr baseColWidth="10" defaultColWidth="8.66406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74"/>
      <c r="C1" s="74"/>
      <c r="D1" s="74"/>
      <c r="E1" s="74"/>
      <c r="F1" s="74"/>
      <c r="G1" s="74"/>
      <c r="H1" s="74"/>
      <c r="I1" s="86"/>
    </row>
    <row r="2" spans="1:9" x14ac:dyDescent="0.15">
      <c r="A2" s="158"/>
      <c r="B2" s="160" t="s">
        <v>39</v>
      </c>
      <c r="C2" s="160"/>
      <c r="D2" s="160"/>
      <c r="E2" s="160"/>
      <c r="F2" s="160"/>
      <c r="G2" s="74"/>
      <c r="H2" s="86"/>
      <c r="I2" s="86"/>
    </row>
    <row r="3" spans="1:9" x14ac:dyDescent="0.15">
      <c r="A3" s="158"/>
      <c r="B3" s="74"/>
      <c r="C3" s="74"/>
      <c r="D3" s="74"/>
      <c r="E3" s="74"/>
      <c r="F3" s="74"/>
      <c r="G3" s="74"/>
      <c r="H3" s="86"/>
      <c r="I3" s="86"/>
    </row>
    <row r="4" spans="1:9" x14ac:dyDescent="0.15">
      <c r="A4" s="158"/>
      <c r="B4" s="160" t="s">
        <v>34</v>
      </c>
      <c r="C4" s="160"/>
      <c r="D4" s="160"/>
      <c r="E4" s="160"/>
      <c r="F4" s="160"/>
      <c r="G4" s="74"/>
      <c r="H4" s="86"/>
      <c r="I4" s="86"/>
    </row>
    <row r="5" spans="1:9" x14ac:dyDescent="0.15">
      <c r="A5" s="158"/>
      <c r="B5" s="74"/>
      <c r="C5" s="74"/>
      <c r="D5" s="74"/>
      <c r="E5" s="74"/>
      <c r="F5" s="74"/>
      <c r="G5" s="74"/>
      <c r="H5" s="86"/>
      <c r="I5" s="86"/>
    </row>
    <row r="6" spans="1:9" x14ac:dyDescent="0.15">
      <c r="A6" s="158"/>
      <c r="B6" s="159"/>
      <c r="C6" s="159"/>
      <c r="D6" s="74"/>
      <c r="E6" s="74"/>
      <c r="F6" s="74"/>
      <c r="G6" s="74"/>
      <c r="H6" s="86"/>
      <c r="I6" s="86"/>
    </row>
    <row r="7" spans="1:9" x14ac:dyDescent="0.15">
      <c r="A7" s="158"/>
      <c r="B7" s="74"/>
      <c r="C7" s="74"/>
      <c r="D7" s="74"/>
      <c r="E7" s="74"/>
      <c r="F7" s="74"/>
      <c r="G7" s="74"/>
      <c r="H7" s="86"/>
      <c r="I7" s="86"/>
    </row>
    <row r="8" spans="1:9" x14ac:dyDescent="0.15">
      <c r="A8" s="45" t="s">
        <v>11</v>
      </c>
      <c r="B8" s="46" t="s">
        <v>42</v>
      </c>
      <c r="C8" s="46"/>
      <c r="D8" s="46"/>
      <c r="E8" s="46"/>
      <c r="F8" s="73"/>
      <c r="G8" s="73"/>
      <c r="H8" s="86"/>
      <c r="I8" s="86"/>
    </row>
    <row r="9" spans="1:9" x14ac:dyDescent="0.15">
      <c r="A9" s="45" t="s">
        <v>0</v>
      </c>
      <c r="B9" s="46" t="s">
        <v>43</v>
      </c>
      <c r="C9" s="46"/>
      <c r="D9" s="46"/>
      <c r="E9" s="46"/>
      <c r="F9" s="73"/>
      <c r="G9" s="85"/>
      <c r="H9" s="86"/>
      <c r="I9" s="86"/>
    </row>
    <row r="10" spans="1:9" x14ac:dyDescent="0.15">
      <c r="A10" s="45" t="s">
        <v>13</v>
      </c>
      <c r="B10" s="161">
        <v>42352</v>
      </c>
      <c r="C10" s="161"/>
      <c r="D10" s="47"/>
      <c r="E10" s="47"/>
      <c r="F10" s="48"/>
      <c r="G10" s="85"/>
      <c r="H10" s="86"/>
      <c r="I10" s="86"/>
    </row>
    <row r="11" spans="1:9" x14ac:dyDescent="0.15">
      <c r="A11" s="45" t="s">
        <v>33</v>
      </c>
      <c r="B11" s="46" t="s">
        <v>44</v>
      </c>
      <c r="C11" s="47"/>
      <c r="D11" s="74"/>
      <c r="E11" s="74"/>
      <c r="F11" s="74"/>
      <c r="G11" s="74"/>
      <c r="H11" s="86"/>
      <c r="I11" s="86"/>
    </row>
    <row r="12" spans="1:9" x14ac:dyDescent="0.15">
      <c r="A12" s="45" t="s">
        <v>16</v>
      </c>
      <c r="B12" s="85" t="s">
        <v>41</v>
      </c>
      <c r="C12" s="86"/>
      <c r="D12" s="74"/>
      <c r="E12" s="74"/>
      <c r="F12" s="74"/>
      <c r="G12" s="74"/>
      <c r="H12" s="74"/>
      <c r="I12" s="44"/>
    </row>
    <row r="13" spans="1:9" x14ac:dyDescent="0.15">
      <c r="A13" s="73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73" t="s">
        <v>15</v>
      </c>
      <c r="B14" s="54">
        <v>0.95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 x14ac:dyDescent="0.15">
      <c r="A15" s="73" t="s">
        <v>14</v>
      </c>
      <c r="B15" s="59">
        <v>82.66</v>
      </c>
      <c r="C15" s="60"/>
      <c r="D15" s="61">
        <v>1</v>
      </c>
      <c r="E15" s="60"/>
      <c r="F15" s="61">
        <v>83.37</v>
      </c>
      <c r="G15" s="60"/>
      <c r="H15" s="57" t="s">
        <v>19</v>
      </c>
      <c r="I15" s="58" t="s">
        <v>26</v>
      </c>
    </row>
    <row r="16" spans="1:9" x14ac:dyDescent="0.15">
      <c r="A16" s="73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55</v>
      </c>
    </row>
    <row r="17" spans="1:9" x14ac:dyDescent="0.15">
      <c r="A17" s="77" t="s">
        <v>48</v>
      </c>
      <c r="B17" s="70">
        <v>56.26</v>
      </c>
      <c r="C17" s="72">
        <f>B17/B$15*1000*B$14</f>
        <v>646.58843455117346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646.58843455117346</v>
      </c>
      <c r="I17" s="66">
        <v>38</v>
      </c>
    </row>
    <row r="18" spans="1:9" x14ac:dyDescent="0.15">
      <c r="A18" s="91" t="s">
        <v>45</v>
      </c>
      <c r="B18" s="87">
        <v>54.49</v>
      </c>
      <c r="C18" s="88">
        <f>B18/B$15*1000*B$14</f>
        <v>626.24606823130898</v>
      </c>
      <c r="D18" s="89">
        <v>0</v>
      </c>
      <c r="E18" s="88">
        <f>D18/D$15*1000*D$14</f>
        <v>0</v>
      </c>
      <c r="F18" s="89">
        <v>0</v>
      </c>
      <c r="G18" s="88">
        <f>F18/F$15*1000*F$14</f>
        <v>0</v>
      </c>
      <c r="H18" s="90">
        <f>LARGE((C18,E18,G18),1)</f>
        <v>626.24606823130898</v>
      </c>
      <c r="I18" s="66">
        <v>42</v>
      </c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  <row r="36" spans="3:3" x14ac:dyDescent="0.15">
      <c r="C36"/>
    </row>
    <row r="37" spans="3:3" x14ac:dyDescent="0.15">
      <c r="C37"/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6" priority="1"/>
  </conditionalFormatting>
  <conditionalFormatting sqref="A17">
    <cfRule type="duplicateValues" dxfId="5" priority="2"/>
  </conditionalFormatting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topLeftCell="A7" workbookViewId="0">
      <selection activeCell="I28" sqref="I28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93"/>
      <c r="C1" s="93"/>
      <c r="D1" s="93"/>
      <c r="E1" s="93"/>
      <c r="F1" s="93"/>
      <c r="G1" s="93"/>
      <c r="H1" s="93"/>
      <c r="I1" s="93"/>
    </row>
    <row r="2" spans="1:9" x14ac:dyDescent="0.15">
      <c r="A2" s="158"/>
      <c r="B2" s="160" t="s">
        <v>39</v>
      </c>
      <c r="C2" s="160"/>
      <c r="D2" s="160"/>
      <c r="E2" s="160"/>
      <c r="F2" s="160"/>
      <c r="G2" s="93"/>
      <c r="H2" s="93"/>
      <c r="I2" s="93"/>
    </row>
    <row r="3" spans="1:9" x14ac:dyDescent="0.15">
      <c r="A3" s="158"/>
      <c r="B3" s="93"/>
      <c r="C3" s="93"/>
      <c r="D3" s="93"/>
      <c r="E3" s="93"/>
      <c r="F3" s="93"/>
      <c r="G3" s="93"/>
      <c r="H3" s="93"/>
      <c r="I3" s="93"/>
    </row>
    <row r="4" spans="1:9" x14ac:dyDescent="0.15">
      <c r="A4" s="158"/>
      <c r="B4" s="160" t="s">
        <v>34</v>
      </c>
      <c r="C4" s="160"/>
      <c r="D4" s="160"/>
      <c r="E4" s="160"/>
      <c r="F4" s="160"/>
      <c r="G4" s="93"/>
      <c r="H4" s="93"/>
      <c r="I4" s="93"/>
    </row>
    <row r="5" spans="1:9" x14ac:dyDescent="0.15">
      <c r="A5" s="158"/>
      <c r="B5" s="93"/>
      <c r="C5" s="93"/>
      <c r="D5" s="93"/>
      <c r="E5" s="93"/>
      <c r="F5" s="93"/>
      <c r="G5" s="93"/>
      <c r="H5" s="93"/>
      <c r="I5" s="93"/>
    </row>
    <row r="6" spans="1:9" x14ac:dyDescent="0.15">
      <c r="A6" s="158"/>
      <c r="B6" s="159"/>
      <c r="C6" s="159"/>
      <c r="D6" s="93"/>
      <c r="E6" s="93"/>
      <c r="F6" s="93"/>
      <c r="G6" s="93"/>
      <c r="H6" s="93"/>
      <c r="I6" s="93"/>
    </row>
    <row r="7" spans="1:9" x14ac:dyDescent="0.15">
      <c r="A7" s="158"/>
      <c r="B7" s="93"/>
      <c r="C7" s="93"/>
      <c r="D7" s="93"/>
      <c r="E7" s="93"/>
      <c r="F7" s="93"/>
      <c r="G7" s="93"/>
      <c r="H7" s="93"/>
      <c r="I7" s="93"/>
    </row>
    <row r="8" spans="1:9" x14ac:dyDescent="0.15">
      <c r="A8" s="45" t="s">
        <v>11</v>
      </c>
      <c r="B8" s="46" t="s">
        <v>53</v>
      </c>
      <c r="C8" s="46"/>
      <c r="D8" s="46"/>
      <c r="E8" s="46"/>
      <c r="F8" s="92"/>
      <c r="G8" s="92"/>
      <c r="H8" s="93"/>
      <c r="I8" s="93"/>
    </row>
    <row r="9" spans="1:9" x14ac:dyDescent="0.15">
      <c r="A9" s="45" t="s">
        <v>0</v>
      </c>
      <c r="B9" s="46" t="s">
        <v>52</v>
      </c>
      <c r="C9" s="46"/>
      <c r="D9" s="46"/>
      <c r="E9" s="46"/>
      <c r="F9" s="92"/>
      <c r="G9" s="92"/>
      <c r="H9" s="93"/>
      <c r="I9" s="93"/>
    </row>
    <row r="10" spans="1:9" x14ac:dyDescent="0.15">
      <c r="A10" s="45" t="s">
        <v>13</v>
      </c>
      <c r="B10" s="161">
        <v>42386</v>
      </c>
      <c r="C10" s="161"/>
      <c r="D10" s="47"/>
      <c r="E10" s="47"/>
      <c r="F10" s="48"/>
      <c r="G10" s="92"/>
      <c r="H10" s="93"/>
      <c r="I10" s="93"/>
    </row>
    <row r="11" spans="1:9" x14ac:dyDescent="0.15">
      <c r="A11" s="45" t="s">
        <v>33</v>
      </c>
      <c r="B11" s="46" t="s">
        <v>44</v>
      </c>
      <c r="C11" s="47"/>
      <c r="D11" s="93"/>
      <c r="E11" s="93"/>
      <c r="F11" s="93"/>
      <c r="G11" s="93"/>
      <c r="H11" s="93"/>
      <c r="I11" s="93"/>
    </row>
    <row r="12" spans="1:9" x14ac:dyDescent="0.15">
      <c r="A12" s="45" t="s">
        <v>16</v>
      </c>
      <c r="B12" s="92" t="s">
        <v>41</v>
      </c>
      <c r="C12" s="93"/>
      <c r="D12" s="93"/>
      <c r="E12" s="93"/>
      <c r="F12" s="93"/>
      <c r="G12" s="93"/>
      <c r="H12" s="93"/>
      <c r="I12" s="44"/>
    </row>
    <row r="13" spans="1:9" x14ac:dyDescent="0.15">
      <c r="A13" s="9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92" t="s">
        <v>15</v>
      </c>
      <c r="B14" s="5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 x14ac:dyDescent="0.15">
      <c r="A15" s="92" t="s">
        <v>14</v>
      </c>
      <c r="B15" s="61">
        <v>79.150000000000006</v>
      </c>
      <c r="C15" s="60"/>
      <c r="D15" s="61">
        <v>1</v>
      </c>
      <c r="E15" s="60"/>
      <c r="F15" s="61">
        <v>79.150000000000006</v>
      </c>
      <c r="G15" s="60"/>
      <c r="H15" s="57" t="s">
        <v>19</v>
      </c>
      <c r="I15" s="58" t="s">
        <v>26</v>
      </c>
    </row>
    <row r="16" spans="1:9" x14ac:dyDescent="0.15">
      <c r="A16" s="9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69</v>
      </c>
    </row>
    <row r="17" spans="1:9" x14ac:dyDescent="0.15">
      <c r="A17" s="77" t="s">
        <v>45</v>
      </c>
      <c r="B17" s="70">
        <v>0</v>
      </c>
      <c r="C17" s="72">
        <f t="shared" ref="C17:C27" si="0">B17/B$15*1000*B$14</f>
        <v>0</v>
      </c>
      <c r="D17" s="71">
        <v>0</v>
      </c>
      <c r="E17" s="72">
        <f>D17/D$15*1000*D$14</f>
        <v>0</v>
      </c>
      <c r="F17" s="71">
        <v>73.47</v>
      </c>
      <c r="G17" s="72">
        <f t="shared" ref="G17:G27" si="1">F17/F$15*1000*F$14</f>
        <v>742.59001895135816</v>
      </c>
      <c r="H17" s="67">
        <f>LARGE((C17,E17,G17),1)</f>
        <v>742.59001895135816</v>
      </c>
      <c r="I17" s="66">
        <v>10</v>
      </c>
    </row>
    <row r="18" spans="1:9" x14ac:dyDescent="0.15">
      <c r="A18" s="77" t="s">
        <v>48</v>
      </c>
      <c r="B18" s="70">
        <v>67.84</v>
      </c>
      <c r="C18" s="72">
        <f t="shared" si="0"/>
        <v>599.97473152242571</v>
      </c>
      <c r="D18" s="71">
        <v>0</v>
      </c>
      <c r="E18" s="72">
        <f t="shared" ref="E18:E27" si="2">D18/D$15*1000*D$14</f>
        <v>0</v>
      </c>
      <c r="F18" s="71">
        <v>0</v>
      </c>
      <c r="G18" s="72">
        <f t="shared" si="1"/>
        <v>0</v>
      </c>
      <c r="H18" s="67">
        <f>LARGE((C18,E18,G18),1)</f>
        <v>599.97473152242571</v>
      </c>
      <c r="I18" s="66">
        <v>30</v>
      </c>
    </row>
    <row r="19" spans="1:9" x14ac:dyDescent="0.15">
      <c r="A19" s="77" t="s">
        <v>54</v>
      </c>
      <c r="B19" s="70">
        <v>64.290000000000006</v>
      </c>
      <c r="C19" s="72">
        <f t="shared" si="0"/>
        <v>568.57864813644971</v>
      </c>
      <c r="D19" s="71">
        <v>0</v>
      </c>
      <c r="E19" s="72">
        <f t="shared" si="2"/>
        <v>0</v>
      </c>
      <c r="F19" s="71">
        <v>0</v>
      </c>
      <c r="G19" s="72">
        <f t="shared" si="1"/>
        <v>0</v>
      </c>
      <c r="H19" s="67">
        <f>LARGE((C19,E19,G19),1)</f>
        <v>568.57864813644971</v>
      </c>
      <c r="I19" s="66">
        <v>44</v>
      </c>
    </row>
    <row r="20" spans="1:9" x14ac:dyDescent="0.15">
      <c r="A20" s="77" t="s">
        <v>55</v>
      </c>
      <c r="B20" s="70">
        <v>57.11</v>
      </c>
      <c r="C20" s="72">
        <f t="shared" si="0"/>
        <v>505.07896399241935</v>
      </c>
      <c r="D20" s="71">
        <v>0</v>
      </c>
      <c r="E20" s="72">
        <f t="shared" si="2"/>
        <v>0</v>
      </c>
      <c r="F20" s="71">
        <v>0</v>
      </c>
      <c r="G20" s="72">
        <f t="shared" si="1"/>
        <v>0</v>
      </c>
      <c r="H20" s="67">
        <f>LARGE((C20,E20,G20),1)</f>
        <v>505.07896399241935</v>
      </c>
      <c r="I20" s="66">
        <v>57</v>
      </c>
    </row>
    <row r="21" spans="1:9" x14ac:dyDescent="0.15">
      <c r="A21" s="77" t="s">
        <v>56</v>
      </c>
      <c r="B21" s="70">
        <v>55.96</v>
      </c>
      <c r="C21" s="72">
        <f t="shared" si="0"/>
        <v>494.90840176879334</v>
      </c>
      <c r="D21" s="71">
        <v>0</v>
      </c>
      <c r="E21" s="72">
        <f t="shared" si="2"/>
        <v>0</v>
      </c>
      <c r="F21" s="71">
        <v>0</v>
      </c>
      <c r="G21" s="72">
        <f t="shared" si="1"/>
        <v>0</v>
      </c>
      <c r="H21" s="67">
        <f>LARGE((C21,E21,G21),1)</f>
        <v>494.90840176879334</v>
      </c>
      <c r="I21" s="66">
        <v>59</v>
      </c>
    </row>
    <row r="22" spans="1:9" x14ac:dyDescent="0.15">
      <c r="A22" s="77" t="s">
        <v>57</v>
      </c>
      <c r="B22" s="70">
        <v>55.53</v>
      </c>
      <c r="C22" s="72">
        <f t="shared" si="0"/>
        <v>491.10549589387233</v>
      </c>
      <c r="D22" s="71">
        <v>0</v>
      </c>
      <c r="E22" s="72">
        <f t="shared" si="2"/>
        <v>0</v>
      </c>
      <c r="F22" s="71">
        <v>0</v>
      </c>
      <c r="G22" s="72">
        <f t="shared" si="1"/>
        <v>0</v>
      </c>
      <c r="H22" s="67">
        <f>LARGE((C22,E22,G22),1)</f>
        <v>491.10549589387233</v>
      </c>
      <c r="I22" s="66">
        <v>61</v>
      </c>
    </row>
    <row r="23" spans="1:9" x14ac:dyDescent="0.15">
      <c r="A23" s="77" t="s">
        <v>58</v>
      </c>
      <c r="B23" s="70">
        <v>54.63</v>
      </c>
      <c r="C23" s="72">
        <f t="shared" si="0"/>
        <v>483.14592545799115</v>
      </c>
      <c r="D23" s="71">
        <v>0</v>
      </c>
      <c r="E23" s="72">
        <f t="shared" si="2"/>
        <v>0</v>
      </c>
      <c r="F23" s="71">
        <v>0</v>
      </c>
      <c r="G23" s="72">
        <f t="shared" si="1"/>
        <v>0</v>
      </c>
      <c r="H23" s="67">
        <f>LARGE((C23,E23,G23),1)</f>
        <v>483.14592545799115</v>
      </c>
      <c r="I23" s="66">
        <v>62</v>
      </c>
    </row>
    <row r="24" spans="1:9" x14ac:dyDescent="0.15">
      <c r="A24" s="77" t="s">
        <v>59</v>
      </c>
      <c r="B24" s="70">
        <v>54.08</v>
      </c>
      <c r="C24" s="72">
        <f t="shared" si="0"/>
        <v>478.28174352495256</v>
      </c>
      <c r="D24" s="71">
        <v>0</v>
      </c>
      <c r="E24" s="72">
        <f t="shared" si="2"/>
        <v>0</v>
      </c>
      <c r="F24" s="71">
        <v>0</v>
      </c>
      <c r="G24" s="72">
        <f t="shared" si="1"/>
        <v>0</v>
      </c>
      <c r="H24" s="67">
        <f>LARGE((C24,E24,G24),1)</f>
        <v>478.28174352495256</v>
      </c>
      <c r="I24" s="66">
        <v>63</v>
      </c>
    </row>
    <row r="25" spans="1:9" x14ac:dyDescent="0.15">
      <c r="A25" s="77" t="s">
        <v>60</v>
      </c>
      <c r="B25" s="70">
        <v>52.19</v>
      </c>
      <c r="C25" s="72">
        <f t="shared" si="0"/>
        <v>461.56664560960195</v>
      </c>
      <c r="D25" s="71">
        <v>0</v>
      </c>
      <c r="E25" s="72">
        <f t="shared" si="2"/>
        <v>0</v>
      </c>
      <c r="F25" s="71">
        <v>0</v>
      </c>
      <c r="G25" s="72">
        <f t="shared" si="1"/>
        <v>0</v>
      </c>
      <c r="H25" s="67">
        <f>LARGE((C25,E25,G25),1)</f>
        <v>461.56664560960195</v>
      </c>
      <c r="I25" s="66">
        <v>64</v>
      </c>
    </row>
    <row r="26" spans="1:9" x14ac:dyDescent="0.15">
      <c r="A26" s="77" t="s">
        <v>61</v>
      </c>
      <c r="B26" s="70">
        <v>51.15</v>
      </c>
      <c r="C26" s="72">
        <f t="shared" si="0"/>
        <v>452.36891977258364</v>
      </c>
      <c r="D26" s="71">
        <v>0</v>
      </c>
      <c r="E26" s="72">
        <f t="shared" si="2"/>
        <v>0</v>
      </c>
      <c r="F26" s="71">
        <v>0</v>
      </c>
      <c r="G26" s="72">
        <f t="shared" si="1"/>
        <v>0</v>
      </c>
      <c r="H26" s="67">
        <f>LARGE((C26,E26,G26),1)</f>
        <v>452.36891977258364</v>
      </c>
      <c r="I26" s="66">
        <v>66</v>
      </c>
    </row>
    <row r="27" spans="1:9" x14ac:dyDescent="0.15">
      <c r="A27" s="77" t="s">
        <v>62</v>
      </c>
      <c r="B27" s="99">
        <v>46.98</v>
      </c>
      <c r="C27" s="100">
        <f t="shared" si="0"/>
        <v>415.48957675300051</v>
      </c>
      <c r="D27" s="101">
        <v>0</v>
      </c>
      <c r="E27" s="100">
        <f t="shared" si="2"/>
        <v>0</v>
      </c>
      <c r="F27" s="108">
        <v>0</v>
      </c>
      <c r="G27" s="100">
        <f t="shared" si="1"/>
        <v>0</v>
      </c>
      <c r="H27" s="104">
        <f>LARGE((C27,E27,G27),1)</f>
        <v>415.48957675300051</v>
      </c>
      <c r="I27" s="103">
        <v>67</v>
      </c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  <row r="36" spans="3:3" x14ac:dyDescent="0.15">
      <c r="C36"/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4" priority="1"/>
  </conditionalFormatting>
  <conditionalFormatting sqref="A18">
    <cfRule type="duplicateValues" dxfId="3" priority="2"/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5"/>
  <sheetViews>
    <sheetView workbookViewId="0">
      <selection activeCell="B18" sqref="B18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93"/>
      <c r="C1" s="93"/>
      <c r="D1" s="93"/>
      <c r="E1" s="93"/>
      <c r="F1" s="93"/>
      <c r="G1" s="93"/>
      <c r="H1" s="93"/>
      <c r="I1" s="93"/>
    </row>
    <row r="2" spans="1:9" x14ac:dyDescent="0.15">
      <c r="A2" s="158"/>
      <c r="B2" s="160" t="s">
        <v>39</v>
      </c>
      <c r="C2" s="160"/>
      <c r="D2" s="160"/>
      <c r="E2" s="160"/>
      <c r="F2" s="160"/>
      <c r="G2" s="93"/>
      <c r="H2" s="93"/>
      <c r="I2" s="93"/>
    </row>
    <row r="3" spans="1:9" x14ac:dyDescent="0.15">
      <c r="A3" s="158"/>
      <c r="B3" s="93"/>
      <c r="C3" s="93"/>
      <c r="D3" s="93"/>
      <c r="E3" s="93"/>
      <c r="F3" s="93"/>
      <c r="G3" s="93"/>
      <c r="H3" s="93"/>
      <c r="I3" s="93"/>
    </row>
    <row r="4" spans="1:9" x14ac:dyDescent="0.15">
      <c r="A4" s="158"/>
      <c r="B4" s="160" t="s">
        <v>34</v>
      </c>
      <c r="C4" s="160"/>
      <c r="D4" s="160"/>
      <c r="E4" s="160"/>
      <c r="F4" s="160"/>
      <c r="G4" s="93"/>
      <c r="H4" s="93"/>
      <c r="I4" s="93"/>
    </row>
    <row r="5" spans="1:9" x14ac:dyDescent="0.15">
      <c r="A5" s="158"/>
      <c r="B5" s="93"/>
      <c r="C5" s="93"/>
      <c r="D5" s="93"/>
      <c r="E5" s="93"/>
      <c r="F5" s="93"/>
      <c r="G5" s="93"/>
      <c r="H5" s="93"/>
      <c r="I5" s="93"/>
    </row>
    <row r="6" spans="1:9" x14ac:dyDescent="0.15">
      <c r="A6" s="158"/>
      <c r="B6" s="159"/>
      <c r="C6" s="159"/>
      <c r="D6" s="93"/>
      <c r="E6" s="93"/>
      <c r="F6" s="93"/>
      <c r="G6" s="93"/>
      <c r="H6" s="93"/>
      <c r="I6" s="93"/>
    </row>
    <row r="7" spans="1:9" x14ac:dyDescent="0.15">
      <c r="A7" s="158"/>
      <c r="B7" s="93"/>
      <c r="C7" s="93"/>
      <c r="D7" s="93"/>
      <c r="E7" s="93"/>
      <c r="F7" s="93"/>
      <c r="G7" s="93"/>
      <c r="H7" s="93"/>
      <c r="I7" s="93"/>
    </row>
    <row r="8" spans="1:9" x14ac:dyDescent="0.15">
      <c r="A8" s="45" t="s">
        <v>11</v>
      </c>
      <c r="B8" s="46" t="s">
        <v>63</v>
      </c>
      <c r="C8" s="46"/>
      <c r="D8" s="46"/>
      <c r="E8" s="46"/>
      <c r="F8" s="92"/>
      <c r="G8" s="92"/>
      <c r="H8" s="93"/>
      <c r="I8" s="93"/>
    </row>
    <row r="9" spans="1:9" x14ac:dyDescent="0.15">
      <c r="A9" s="45" t="s">
        <v>0</v>
      </c>
      <c r="B9" s="46" t="s">
        <v>52</v>
      </c>
      <c r="C9" s="46"/>
      <c r="D9" s="46"/>
      <c r="E9" s="46"/>
      <c r="F9" s="92"/>
      <c r="G9" s="92"/>
      <c r="H9" s="93"/>
      <c r="I9" s="93"/>
    </row>
    <row r="10" spans="1:9" x14ac:dyDescent="0.15">
      <c r="A10" s="45" t="s">
        <v>13</v>
      </c>
      <c r="B10" s="161">
        <v>42387</v>
      </c>
      <c r="C10" s="161"/>
      <c r="D10" s="47"/>
      <c r="E10" s="47"/>
      <c r="F10" s="48"/>
      <c r="G10" s="92"/>
      <c r="H10" s="93"/>
      <c r="I10" s="93"/>
    </row>
    <row r="11" spans="1:9" x14ac:dyDescent="0.15">
      <c r="A11" s="45" t="s">
        <v>33</v>
      </c>
      <c r="B11" s="46" t="s">
        <v>64</v>
      </c>
      <c r="C11" s="47"/>
      <c r="D11" s="93"/>
      <c r="E11" s="93"/>
      <c r="F11" s="93"/>
      <c r="G11" s="93"/>
      <c r="H11" s="93"/>
      <c r="I11" s="93"/>
    </row>
    <row r="12" spans="1:9" x14ac:dyDescent="0.15">
      <c r="A12" s="45" t="s">
        <v>16</v>
      </c>
      <c r="B12" s="92" t="s">
        <v>41</v>
      </c>
      <c r="C12" s="93"/>
      <c r="D12" s="93"/>
      <c r="E12" s="93"/>
      <c r="F12" s="93"/>
      <c r="G12" s="93"/>
      <c r="H12" s="93"/>
      <c r="I12" s="44"/>
    </row>
    <row r="13" spans="1:9" x14ac:dyDescent="0.15">
      <c r="A13" s="9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92" t="s">
        <v>15</v>
      </c>
      <c r="B14" s="5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 x14ac:dyDescent="0.15">
      <c r="A15" s="92" t="s">
        <v>14</v>
      </c>
      <c r="B15" s="59">
        <v>75.36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 x14ac:dyDescent="0.15">
      <c r="A16" s="9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69</v>
      </c>
    </row>
    <row r="17" spans="1:9" x14ac:dyDescent="0.15">
      <c r="A17" s="77" t="s">
        <v>45</v>
      </c>
      <c r="B17" s="70">
        <v>71.56</v>
      </c>
      <c r="C17" s="72">
        <f>B17/B$15*1000*B$14</f>
        <v>664.70276008492567</v>
      </c>
      <c r="D17" s="71">
        <v>0</v>
      </c>
      <c r="E17" s="72">
        <f>D17/D$15*1000*D$14</f>
        <v>0</v>
      </c>
      <c r="F17" s="71">
        <v>23.78</v>
      </c>
      <c r="G17" s="72">
        <f>F17/F$15*1000*F$14</f>
        <v>634.13333333333344</v>
      </c>
      <c r="H17" s="67">
        <f>LARGE((C17,E17,G17),1)</f>
        <v>664.70276008492567</v>
      </c>
      <c r="I17" s="66">
        <v>13</v>
      </c>
    </row>
    <row r="18" spans="1:9" x14ac:dyDescent="0.15">
      <c r="A18" s="77" t="s">
        <v>54</v>
      </c>
      <c r="B18" s="70">
        <v>61.48</v>
      </c>
      <c r="C18" s="72">
        <f t="shared" ref="C18:C26" si="0">B18/B$15*1000*B$14</f>
        <v>571.07218683651797</v>
      </c>
      <c r="D18" s="71">
        <v>0</v>
      </c>
      <c r="E18" s="72">
        <f t="shared" ref="E18:E26" si="1">D18/D$15*1000*D$14</f>
        <v>0</v>
      </c>
      <c r="F18" s="71">
        <v>0</v>
      </c>
      <c r="G18" s="72">
        <f t="shared" ref="G18:G26" si="2">F18/F$15*1000*F$14</f>
        <v>0</v>
      </c>
      <c r="H18" s="90">
        <f>LARGE((C18,E18,G18),1)</f>
        <v>571.07218683651797</v>
      </c>
      <c r="I18" s="66">
        <v>37</v>
      </c>
    </row>
    <row r="19" spans="1:9" x14ac:dyDescent="0.15">
      <c r="A19" s="77" t="s">
        <v>58</v>
      </c>
      <c r="B19" s="70">
        <v>55.56</v>
      </c>
      <c r="C19" s="72">
        <f t="shared" si="0"/>
        <v>516.08280254777071</v>
      </c>
      <c r="D19" s="71">
        <v>0</v>
      </c>
      <c r="E19" s="72">
        <f t="shared" si="1"/>
        <v>0</v>
      </c>
      <c r="F19" s="71">
        <v>0</v>
      </c>
      <c r="G19" s="72">
        <f t="shared" si="2"/>
        <v>0</v>
      </c>
      <c r="H19" s="90">
        <f>LARGE((C19,E19,G19),1)</f>
        <v>516.08280254777071</v>
      </c>
      <c r="I19" s="66">
        <v>51</v>
      </c>
    </row>
    <row r="20" spans="1:9" x14ac:dyDescent="0.15">
      <c r="A20" s="77" t="s">
        <v>61</v>
      </c>
      <c r="B20" s="70">
        <v>52.08</v>
      </c>
      <c r="C20" s="72">
        <f t="shared" si="0"/>
        <v>483.75796178343944</v>
      </c>
      <c r="D20" s="71">
        <v>0</v>
      </c>
      <c r="E20" s="72">
        <f t="shared" si="1"/>
        <v>0</v>
      </c>
      <c r="F20" s="71">
        <v>0</v>
      </c>
      <c r="G20" s="72">
        <f t="shared" si="2"/>
        <v>0</v>
      </c>
      <c r="H20" s="90">
        <f>LARGE((C20,E20,G20),1)</f>
        <v>483.75796178343944</v>
      </c>
      <c r="I20" s="66">
        <v>54</v>
      </c>
    </row>
    <row r="21" spans="1:9" x14ac:dyDescent="0.15">
      <c r="A21" s="77" t="s">
        <v>55</v>
      </c>
      <c r="B21" s="70">
        <v>51.09</v>
      </c>
      <c r="C21" s="72">
        <f t="shared" si="0"/>
        <v>474.56210191082795</v>
      </c>
      <c r="D21" s="71">
        <v>0</v>
      </c>
      <c r="E21" s="72">
        <f t="shared" si="1"/>
        <v>0</v>
      </c>
      <c r="F21" s="71">
        <v>0</v>
      </c>
      <c r="G21" s="72">
        <f t="shared" si="2"/>
        <v>0</v>
      </c>
      <c r="H21" s="90">
        <f>LARGE((C21,E21,G21),1)</f>
        <v>474.56210191082795</v>
      </c>
      <c r="I21" s="66">
        <v>55</v>
      </c>
    </row>
    <row r="22" spans="1:9" x14ac:dyDescent="0.15">
      <c r="A22" s="77" t="s">
        <v>59</v>
      </c>
      <c r="B22" s="70">
        <v>50.96</v>
      </c>
      <c r="C22" s="72">
        <f t="shared" si="0"/>
        <v>473.35456475583868</v>
      </c>
      <c r="D22" s="71">
        <v>0</v>
      </c>
      <c r="E22" s="72">
        <f t="shared" si="1"/>
        <v>0</v>
      </c>
      <c r="F22" s="71">
        <v>0</v>
      </c>
      <c r="G22" s="72">
        <f t="shared" si="2"/>
        <v>0</v>
      </c>
      <c r="H22" s="90">
        <f>LARGE((C22,E22,G22),1)</f>
        <v>473.35456475583868</v>
      </c>
      <c r="I22" s="66">
        <v>56</v>
      </c>
    </row>
    <row r="23" spans="1:9" x14ac:dyDescent="0.15">
      <c r="A23" s="77" t="s">
        <v>57</v>
      </c>
      <c r="B23" s="70">
        <v>50.03</v>
      </c>
      <c r="C23" s="72">
        <f t="shared" si="0"/>
        <v>464.71602972399148</v>
      </c>
      <c r="D23" s="71">
        <v>0</v>
      </c>
      <c r="E23" s="72">
        <f t="shared" si="1"/>
        <v>0</v>
      </c>
      <c r="F23" s="71">
        <v>0</v>
      </c>
      <c r="G23" s="72">
        <f t="shared" si="2"/>
        <v>0</v>
      </c>
      <c r="H23" s="90">
        <f>LARGE((C23,E23,G23),1)</f>
        <v>464.71602972399148</v>
      </c>
      <c r="I23" s="66">
        <v>58</v>
      </c>
    </row>
    <row r="24" spans="1:9" x14ac:dyDescent="0.15">
      <c r="A24" s="77" t="s">
        <v>60</v>
      </c>
      <c r="B24" s="70">
        <v>49.38</v>
      </c>
      <c r="C24" s="72">
        <f t="shared" si="0"/>
        <v>458.67834394904457</v>
      </c>
      <c r="D24" s="71">
        <v>0</v>
      </c>
      <c r="E24" s="72">
        <f t="shared" si="1"/>
        <v>0</v>
      </c>
      <c r="F24" s="71">
        <v>0</v>
      </c>
      <c r="G24" s="72">
        <f t="shared" si="2"/>
        <v>0</v>
      </c>
      <c r="H24" s="90">
        <f>LARGE((C24,E24,G24),1)</f>
        <v>458.67834394904457</v>
      </c>
      <c r="I24" s="66">
        <v>59</v>
      </c>
    </row>
    <row r="25" spans="1:9" x14ac:dyDescent="0.15">
      <c r="A25" s="77" t="s">
        <v>62</v>
      </c>
      <c r="B25" s="70">
        <v>45.89</v>
      </c>
      <c r="C25" s="72">
        <f t="shared" si="0"/>
        <v>426.26061571125263</v>
      </c>
      <c r="D25" s="71">
        <v>0</v>
      </c>
      <c r="E25" s="72">
        <f t="shared" si="1"/>
        <v>0</v>
      </c>
      <c r="F25" s="71">
        <v>0</v>
      </c>
      <c r="G25" s="72">
        <f t="shared" si="2"/>
        <v>0</v>
      </c>
      <c r="H25" s="90">
        <f>LARGE((C25,E25,G25),1)</f>
        <v>426.26061571125263</v>
      </c>
      <c r="I25" s="66">
        <v>61</v>
      </c>
    </row>
    <row r="26" spans="1:9" x14ac:dyDescent="0.15">
      <c r="A26" s="105" t="s">
        <v>48</v>
      </c>
      <c r="B26" s="99">
        <v>25.55</v>
      </c>
      <c r="C26" s="100">
        <f t="shared" si="0"/>
        <v>237.32749469214437</v>
      </c>
      <c r="D26" s="101">
        <v>0</v>
      </c>
      <c r="E26" s="100">
        <f t="shared" si="1"/>
        <v>0</v>
      </c>
      <c r="F26" s="101">
        <v>0</v>
      </c>
      <c r="G26" s="100">
        <f t="shared" si="2"/>
        <v>0</v>
      </c>
      <c r="H26" s="102">
        <f>LARGE((C26,E26,G26),1)</f>
        <v>237.32749469214437</v>
      </c>
      <c r="I26" s="103">
        <v>64</v>
      </c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6"/>
  <sheetViews>
    <sheetView topLeftCell="A3" workbookViewId="0">
      <selection activeCell="A56" sqref="A5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107"/>
      <c r="C1" s="107"/>
      <c r="D1" s="107"/>
      <c r="E1" s="107"/>
      <c r="F1" s="107"/>
      <c r="G1" s="107"/>
      <c r="H1" s="107"/>
      <c r="I1" s="107"/>
    </row>
    <row r="2" spans="1:9" x14ac:dyDescent="0.15">
      <c r="A2" s="158"/>
      <c r="B2" s="160" t="s">
        <v>39</v>
      </c>
      <c r="C2" s="160"/>
      <c r="D2" s="160"/>
      <c r="E2" s="160"/>
      <c r="F2" s="160"/>
      <c r="G2" s="107"/>
      <c r="H2" s="107"/>
      <c r="I2" s="107"/>
    </row>
    <row r="3" spans="1:9" x14ac:dyDescent="0.15">
      <c r="A3" s="158"/>
      <c r="B3" s="107"/>
      <c r="C3" s="107"/>
      <c r="D3" s="107"/>
      <c r="E3" s="107"/>
      <c r="F3" s="107"/>
      <c r="G3" s="107"/>
      <c r="H3" s="107"/>
      <c r="I3" s="107"/>
    </row>
    <row r="4" spans="1:9" x14ac:dyDescent="0.15">
      <c r="A4" s="158"/>
      <c r="B4" s="160" t="s">
        <v>34</v>
      </c>
      <c r="C4" s="160"/>
      <c r="D4" s="160"/>
      <c r="E4" s="160"/>
      <c r="F4" s="160"/>
      <c r="G4" s="107"/>
      <c r="H4" s="107"/>
      <c r="I4" s="107"/>
    </row>
    <row r="5" spans="1:9" x14ac:dyDescent="0.15">
      <c r="A5" s="158"/>
      <c r="B5" s="107"/>
      <c r="C5" s="107"/>
      <c r="D5" s="107"/>
      <c r="E5" s="107"/>
      <c r="F5" s="107"/>
      <c r="G5" s="107"/>
      <c r="H5" s="107"/>
      <c r="I5" s="107"/>
    </row>
    <row r="6" spans="1:9" x14ac:dyDescent="0.15">
      <c r="A6" s="158"/>
      <c r="B6" s="159"/>
      <c r="C6" s="159"/>
      <c r="D6" s="107"/>
      <c r="E6" s="107"/>
      <c r="F6" s="107"/>
      <c r="G6" s="107"/>
      <c r="H6" s="107"/>
      <c r="I6" s="107"/>
    </row>
    <row r="7" spans="1:9" x14ac:dyDescent="0.15">
      <c r="A7" s="158"/>
      <c r="B7" s="107"/>
      <c r="C7" s="107"/>
      <c r="D7" s="107"/>
      <c r="E7" s="107"/>
      <c r="F7" s="107"/>
      <c r="G7" s="107"/>
      <c r="H7" s="107"/>
      <c r="I7" s="107"/>
    </row>
    <row r="8" spans="1:9" x14ac:dyDescent="0.15">
      <c r="A8" s="45" t="s">
        <v>11</v>
      </c>
      <c r="B8" s="46" t="s">
        <v>73</v>
      </c>
      <c r="C8" s="46"/>
      <c r="D8" s="46"/>
      <c r="E8" s="46"/>
      <c r="F8" s="106"/>
      <c r="G8" s="106"/>
      <c r="H8" s="107"/>
      <c r="I8" s="107"/>
    </row>
    <row r="9" spans="1:9" x14ac:dyDescent="0.15">
      <c r="A9" s="45" t="s">
        <v>0</v>
      </c>
      <c r="B9" s="46" t="s">
        <v>74</v>
      </c>
      <c r="C9" s="46"/>
      <c r="D9" s="46"/>
      <c r="E9" s="46"/>
      <c r="F9" s="106"/>
      <c r="G9" s="106"/>
      <c r="H9" s="107"/>
      <c r="I9" s="107"/>
    </row>
    <row r="10" spans="1:9" x14ac:dyDescent="0.15">
      <c r="A10" s="45" t="s">
        <v>13</v>
      </c>
      <c r="B10" s="161">
        <v>42400</v>
      </c>
      <c r="C10" s="161"/>
      <c r="D10" s="47"/>
      <c r="E10" s="47"/>
      <c r="F10" s="48"/>
      <c r="G10" s="106"/>
      <c r="H10" s="107"/>
      <c r="I10" s="107"/>
    </row>
    <row r="11" spans="1:9" x14ac:dyDescent="0.15">
      <c r="A11" s="45" t="s">
        <v>33</v>
      </c>
      <c r="B11" s="46" t="s">
        <v>44</v>
      </c>
      <c r="C11" s="47"/>
      <c r="D11" s="107"/>
      <c r="E11" s="107"/>
      <c r="F11" s="107"/>
      <c r="G11" s="107"/>
      <c r="H11" s="107"/>
      <c r="I11" s="107"/>
    </row>
    <row r="12" spans="1:9" x14ac:dyDescent="0.15">
      <c r="A12" s="45" t="s">
        <v>16</v>
      </c>
      <c r="B12" s="106" t="s">
        <v>41</v>
      </c>
      <c r="C12" s="107"/>
      <c r="D12" s="107"/>
      <c r="E12" s="107"/>
      <c r="F12" s="107"/>
      <c r="G12" s="107"/>
      <c r="H12" s="107"/>
      <c r="I12" s="44"/>
    </row>
    <row r="13" spans="1:9" x14ac:dyDescent="0.15">
      <c r="A13" s="106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06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106" t="s">
        <v>14</v>
      </c>
      <c r="B15" s="59">
        <v>1</v>
      </c>
      <c r="C15" s="60"/>
      <c r="D15" s="61">
        <v>1</v>
      </c>
      <c r="E15" s="60"/>
      <c r="F15" s="61">
        <v>67.27</v>
      </c>
      <c r="G15" s="60"/>
      <c r="H15" s="57" t="s">
        <v>19</v>
      </c>
      <c r="I15" s="58" t="s">
        <v>26</v>
      </c>
    </row>
    <row r="16" spans="1:9" x14ac:dyDescent="0.15">
      <c r="A16" s="106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40</v>
      </c>
    </row>
    <row r="17" spans="1:9" x14ac:dyDescent="0.15">
      <c r="A17" s="77" t="s">
        <v>54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67.27</v>
      </c>
      <c r="G17" s="72">
        <f>F17/F$15*1000*F$14</f>
        <v>500</v>
      </c>
      <c r="H17" s="113">
        <f>LARGE((C17,E17,G17),1)</f>
        <v>500</v>
      </c>
      <c r="I17" s="66">
        <v>1</v>
      </c>
    </row>
    <row r="18" spans="1:9" x14ac:dyDescent="0.15">
      <c r="A18" s="77" t="s">
        <v>55</v>
      </c>
      <c r="B18" s="70">
        <v>0</v>
      </c>
      <c r="C18" s="72">
        <f t="shared" ref="C18:C24" si="0">B18/B$15*1000*B$14</f>
        <v>0</v>
      </c>
      <c r="D18" s="71">
        <v>0</v>
      </c>
      <c r="E18" s="72">
        <f t="shared" ref="E18:E24" si="1">D18/D$15*1000*D$14</f>
        <v>0</v>
      </c>
      <c r="F18" s="71">
        <v>64.069999999999993</v>
      </c>
      <c r="G18" s="72">
        <f t="shared" ref="G18:G24" si="2">F18/F$15*1000*F$14</f>
        <v>476.2152519696744</v>
      </c>
      <c r="H18" s="113">
        <f>LARGE((C18,E18,G18),1)</f>
        <v>476.2152519696744</v>
      </c>
      <c r="I18" s="66">
        <v>2</v>
      </c>
    </row>
    <row r="19" spans="1:9" x14ac:dyDescent="0.15">
      <c r="A19" s="77" t="s">
        <v>58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63.58</v>
      </c>
      <c r="G19" s="72">
        <f t="shared" si="2"/>
        <v>472.57321242753085</v>
      </c>
      <c r="H19" s="113">
        <f>LARGE((C19,E19,G19),1)</f>
        <v>472.57321242753085</v>
      </c>
      <c r="I19" s="66">
        <v>3</v>
      </c>
    </row>
    <row r="20" spans="1:9" x14ac:dyDescent="0.15">
      <c r="A20" s="77" t="s">
        <v>59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63.4</v>
      </c>
      <c r="G20" s="72">
        <f t="shared" si="2"/>
        <v>471.23532035082508</v>
      </c>
      <c r="H20" s="90">
        <f>LARGE((C20,E20,G20),1)</f>
        <v>471.23532035082508</v>
      </c>
      <c r="I20" s="66">
        <v>4</v>
      </c>
    </row>
    <row r="21" spans="1:9" x14ac:dyDescent="0.15">
      <c r="A21" s="77" t="s">
        <v>79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59.47</v>
      </c>
      <c r="G21" s="72">
        <f t="shared" si="2"/>
        <v>442.02467667608147</v>
      </c>
      <c r="H21" s="90">
        <f>LARGE((C21,E21,G21),1)</f>
        <v>442.02467667608147</v>
      </c>
      <c r="I21" s="66">
        <v>5</v>
      </c>
    </row>
    <row r="22" spans="1:9" x14ac:dyDescent="0.15">
      <c r="A22" s="77" t="s">
        <v>61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58.72</v>
      </c>
      <c r="G22" s="72">
        <f t="shared" si="2"/>
        <v>436.45012635647396</v>
      </c>
      <c r="H22" s="90">
        <f>LARGE((C22,E22,G22),1)</f>
        <v>436.45012635647396</v>
      </c>
      <c r="I22" s="66">
        <v>6</v>
      </c>
    </row>
    <row r="23" spans="1:9" x14ac:dyDescent="0.15">
      <c r="A23" s="77" t="s">
        <v>57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56.91</v>
      </c>
      <c r="G23" s="72">
        <f t="shared" si="2"/>
        <v>422.99687825182104</v>
      </c>
      <c r="H23" s="90">
        <f>LARGE((C23,E23,G23),1)</f>
        <v>422.99687825182104</v>
      </c>
      <c r="I23" s="66">
        <v>7</v>
      </c>
    </row>
    <row r="24" spans="1:9" x14ac:dyDescent="0.15">
      <c r="A24" s="77" t="s">
        <v>60</v>
      </c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56.62</v>
      </c>
      <c r="G24" s="72">
        <f t="shared" si="2"/>
        <v>420.84138546157277</v>
      </c>
      <c r="H24" s="90">
        <f>LARGE((C24,E24,G24),1)</f>
        <v>420.84138546157277</v>
      </c>
      <c r="I24" s="66">
        <v>8</v>
      </c>
    </row>
    <row r="25" spans="1:9" x14ac:dyDescent="0.15">
      <c r="A25" s="77" t="s">
        <v>56</v>
      </c>
      <c r="B25" s="70">
        <v>0</v>
      </c>
      <c r="C25" s="72">
        <f t="shared" ref="C25:C56" si="3">B25/B$15*1000*B$14</f>
        <v>0</v>
      </c>
      <c r="D25" s="71">
        <v>0</v>
      </c>
      <c r="E25" s="72">
        <f t="shared" ref="E25:E56" si="4">D25/D$15*1000*D$14</f>
        <v>0</v>
      </c>
      <c r="F25" s="71">
        <v>56.35</v>
      </c>
      <c r="G25" s="72">
        <f t="shared" ref="G25:G56" si="5">F25/F$15*1000*F$14</f>
        <v>418.83454734651411</v>
      </c>
      <c r="H25" s="90">
        <f>LARGE((C25,E25,G25),1)</f>
        <v>418.83454734651411</v>
      </c>
      <c r="I25" s="66">
        <v>9</v>
      </c>
    </row>
    <row r="26" spans="1:9" x14ac:dyDescent="0.15">
      <c r="A26" s="105" t="s">
        <v>80</v>
      </c>
      <c r="B26" s="70">
        <v>0</v>
      </c>
      <c r="C26" s="72">
        <f t="shared" si="3"/>
        <v>0</v>
      </c>
      <c r="D26" s="71">
        <v>0</v>
      </c>
      <c r="E26" s="72">
        <f t="shared" si="4"/>
        <v>0</v>
      </c>
      <c r="F26" s="71">
        <v>55.1</v>
      </c>
      <c r="G26" s="72">
        <f t="shared" si="5"/>
        <v>409.54363014716813</v>
      </c>
      <c r="H26" s="102">
        <f>LARGE((C26,E26,G26),1)</f>
        <v>409.54363014716813</v>
      </c>
      <c r="I26" s="66">
        <v>10</v>
      </c>
    </row>
    <row r="27" spans="1:9" x14ac:dyDescent="0.15">
      <c r="A27" s="105" t="s">
        <v>81</v>
      </c>
      <c r="B27" s="70">
        <v>0</v>
      </c>
      <c r="C27" s="72">
        <f t="shared" si="3"/>
        <v>0</v>
      </c>
      <c r="D27" s="71">
        <v>0</v>
      </c>
      <c r="E27" s="72">
        <f t="shared" si="4"/>
        <v>0</v>
      </c>
      <c r="F27" s="71">
        <v>53.44</v>
      </c>
      <c r="G27" s="72">
        <f t="shared" si="5"/>
        <v>397.20529210643673</v>
      </c>
      <c r="H27" s="102">
        <f>LARGE((C27,E27,G27),1)</f>
        <v>397.20529210643673</v>
      </c>
      <c r="I27" s="66">
        <v>11</v>
      </c>
    </row>
    <row r="28" spans="1:9" x14ac:dyDescent="0.15">
      <c r="A28" s="105" t="s">
        <v>82</v>
      </c>
      <c r="B28" s="70">
        <v>0</v>
      </c>
      <c r="C28" s="72">
        <f t="shared" si="3"/>
        <v>0</v>
      </c>
      <c r="D28" s="71">
        <v>0</v>
      </c>
      <c r="E28" s="72">
        <f t="shared" si="4"/>
        <v>0</v>
      </c>
      <c r="F28" s="71">
        <v>49.75</v>
      </c>
      <c r="G28" s="72">
        <f t="shared" si="5"/>
        <v>369.77850453396758</v>
      </c>
      <c r="H28" s="102">
        <f>LARGE((C28,E28,G28),1)</f>
        <v>369.77850453396758</v>
      </c>
      <c r="I28" s="66">
        <v>12</v>
      </c>
    </row>
    <row r="29" spans="1:9" x14ac:dyDescent="0.15">
      <c r="A29" s="77" t="s">
        <v>83</v>
      </c>
      <c r="B29" s="70">
        <v>0</v>
      </c>
      <c r="C29" s="72">
        <f t="shared" si="3"/>
        <v>0</v>
      </c>
      <c r="D29" s="71">
        <v>0</v>
      </c>
      <c r="E29" s="72">
        <f t="shared" si="4"/>
        <v>0</v>
      </c>
      <c r="F29" s="71">
        <v>48.85</v>
      </c>
      <c r="G29" s="72">
        <f t="shared" si="5"/>
        <v>363.08904415043855</v>
      </c>
      <c r="H29" s="102">
        <f>LARGE((C29,E29,G29),1)</f>
        <v>363.08904415043855</v>
      </c>
      <c r="I29" s="66">
        <v>13</v>
      </c>
    </row>
    <row r="30" spans="1:9" x14ac:dyDescent="0.15">
      <c r="A30" s="77" t="s">
        <v>62</v>
      </c>
      <c r="B30" s="70">
        <v>0</v>
      </c>
      <c r="C30" s="72">
        <f t="shared" si="3"/>
        <v>0</v>
      </c>
      <c r="D30" s="71">
        <v>0</v>
      </c>
      <c r="E30" s="72">
        <f t="shared" si="4"/>
        <v>0</v>
      </c>
      <c r="F30" s="71">
        <v>48.13</v>
      </c>
      <c r="G30" s="72">
        <f t="shared" si="5"/>
        <v>357.7374758436153</v>
      </c>
      <c r="H30" s="102">
        <f>LARGE((C30,E30,G30),1)</f>
        <v>357.7374758436153</v>
      </c>
      <c r="I30" s="66">
        <v>14</v>
      </c>
    </row>
    <row r="31" spans="1:9" x14ac:dyDescent="0.15">
      <c r="A31" s="105" t="s">
        <v>84</v>
      </c>
      <c r="B31" s="70">
        <v>0</v>
      </c>
      <c r="C31" s="72">
        <f t="shared" si="3"/>
        <v>0</v>
      </c>
      <c r="D31" s="71">
        <v>0</v>
      </c>
      <c r="E31" s="72">
        <f t="shared" si="4"/>
        <v>0</v>
      </c>
      <c r="F31" s="71">
        <v>47.74</v>
      </c>
      <c r="G31" s="72">
        <f t="shared" si="5"/>
        <v>354.83870967741939</v>
      </c>
      <c r="H31" s="102">
        <f>LARGE((C31,E31,G31),1)</f>
        <v>354.83870967741939</v>
      </c>
      <c r="I31" s="66">
        <v>15</v>
      </c>
    </row>
    <row r="32" spans="1:9" x14ac:dyDescent="0.15">
      <c r="A32" s="105" t="s">
        <v>85</v>
      </c>
      <c r="B32" s="70">
        <v>0</v>
      </c>
      <c r="C32" s="72">
        <f t="shared" si="3"/>
        <v>0</v>
      </c>
      <c r="D32" s="71">
        <v>0</v>
      </c>
      <c r="E32" s="72">
        <f t="shared" si="4"/>
        <v>0</v>
      </c>
      <c r="F32" s="71">
        <v>46.32</v>
      </c>
      <c r="G32" s="72">
        <f t="shared" si="5"/>
        <v>344.28422773896239</v>
      </c>
      <c r="H32" s="102">
        <f>LARGE((C32,E32,G32),1)</f>
        <v>344.28422773896239</v>
      </c>
      <c r="I32" s="66">
        <v>16</v>
      </c>
    </row>
    <row r="33" spans="1:9" x14ac:dyDescent="0.15">
      <c r="A33" s="105" t="s">
        <v>86</v>
      </c>
      <c r="B33" s="70">
        <v>0</v>
      </c>
      <c r="C33" s="72">
        <f t="shared" si="3"/>
        <v>0</v>
      </c>
      <c r="D33" s="71">
        <v>0</v>
      </c>
      <c r="E33" s="72">
        <f t="shared" si="4"/>
        <v>0</v>
      </c>
      <c r="F33" s="71">
        <v>41.7</v>
      </c>
      <c r="G33" s="72">
        <f t="shared" si="5"/>
        <v>309.9449977701799</v>
      </c>
      <c r="H33" s="102">
        <f>LARGE((C33,E33,G33),1)</f>
        <v>309.9449977701799</v>
      </c>
      <c r="I33" s="66">
        <v>17</v>
      </c>
    </row>
    <row r="34" spans="1:9" x14ac:dyDescent="0.15">
      <c r="A34" s="105" t="s">
        <v>87</v>
      </c>
      <c r="B34" s="70">
        <v>0</v>
      </c>
      <c r="C34" s="72">
        <f t="shared" si="3"/>
        <v>0</v>
      </c>
      <c r="D34" s="71">
        <v>0</v>
      </c>
      <c r="E34" s="72">
        <f t="shared" si="4"/>
        <v>0</v>
      </c>
      <c r="F34" s="71">
        <v>40.4</v>
      </c>
      <c r="G34" s="72">
        <f t="shared" si="5"/>
        <v>300.28244388286015</v>
      </c>
      <c r="H34" s="102">
        <f>LARGE((C34,E34,G34),1)</f>
        <v>300.28244388286015</v>
      </c>
      <c r="I34" s="66">
        <v>18</v>
      </c>
    </row>
    <row r="35" spans="1:9" x14ac:dyDescent="0.15">
      <c r="A35" s="77" t="s">
        <v>88</v>
      </c>
      <c r="B35" s="70">
        <v>0</v>
      </c>
      <c r="C35" s="72">
        <f t="shared" si="3"/>
        <v>0</v>
      </c>
      <c r="D35" s="71">
        <v>0</v>
      </c>
      <c r="E35" s="72">
        <f t="shared" si="4"/>
        <v>0</v>
      </c>
      <c r="F35" s="71">
        <v>39.75</v>
      </c>
      <c r="G35" s="72">
        <f t="shared" si="5"/>
        <v>295.45116693920028</v>
      </c>
      <c r="H35" s="102">
        <f>LARGE((C35,E35,G35),1)</f>
        <v>295.45116693920028</v>
      </c>
      <c r="I35" s="66">
        <v>19</v>
      </c>
    </row>
    <row r="36" spans="1:9" x14ac:dyDescent="0.15">
      <c r="A36" s="105" t="s">
        <v>89</v>
      </c>
      <c r="B36" s="70">
        <v>0</v>
      </c>
      <c r="C36" s="72">
        <f t="shared" si="3"/>
        <v>0</v>
      </c>
      <c r="D36" s="71">
        <v>0</v>
      </c>
      <c r="E36" s="72">
        <f t="shared" si="4"/>
        <v>0</v>
      </c>
      <c r="F36" s="71">
        <v>39.31</v>
      </c>
      <c r="G36" s="72">
        <f t="shared" si="5"/>
        <v>292.18076408503055</v>
      </c>
      <c r="H36" s="102">
        <f>LARGE((C36,E36,G36),1)</f>
        <v>292.18076408503055</v>
      </c>
      <c r="I36" s="66">
        <v>20</v>
      </c>
    </row>
    <row r="37" spans="1:9" x14ac:dyDescent="0.15">
      <c r="A37" s="105" t="s">
        <v>90</v>
      </c>
      <c r="B37" s="70">
        <v>0</v>
      </c>
      <c r="C37" s="72">
        <f t="shared" si="3"/>
        <v>0</v>
      </c>
      <c r="D37" s="71">
        <v>0</v>
      </c>
      <c r="E37" s="72">
        <f t="shared" si="4"/>
        <v>0</v>
      </c>
      <c r="F37" s="71">
        <v>38.11</v>
      </c>
      <c r="G37" s="72">
        <f t="shared" si="5"/>
        <v>283.26148357365838</v>
      </c>
      <c r="H37" s="102">
        <f>LARGE((C37,E37,G37),1)</f>
        <v>283.26148357365838</v>
      </c>
      <c r="I37" s="66">
        <v>21</v>
      </c>
    </row>
    <row r="38" spans="1:9" x14ac:dyDescent="0.15">
      <c r="A38" s="105" t="s">
        <v>91</v>
      </c>
      <c r="B38" s="70">
        <v>0</v>
      </c>
      <c r="C38" s="72">
        <f t="shared" si="3"/>
        <v>0</v>
      </c>
      <c r="D38" s="71">
        <v>0</v>
      </c>
      <c r="E38" s="72">
        <f t="shared" si="4"/>
        <v>0</v>
      </c>
      <c r="F38" s="71">
        <v>38.08</v>
      </c>
      <c r="G38" s="72">
        <f t="shared" si="5"/>
        <v>283.03850156087407</v>
      </c>
      <c r="H38" s="102">
        <f>LARGE((C38,E38,G38),1)</f>
        <v>283.03850156087407</v>
      </c>
      <c r="I38" s="66">
        <v>22</v>
      </c>
    </row>
    <row r="39" spans="1:9" x14ac:dyDescent="0.15">
      <c r="A39" s="105" t="s">
        <v>92</v>
      </c>
      <c r="B39" s="70">
        <v>0</v>
      </c>
      <c r="C39" s="72">
        <f t="shared" si="3"/>
        <v>0</v>
      </c>
      <c r="D39" s="71">
        <v>0</v>
      </c>
      <c r="E39" s="72">
        <f t="shared" si="4"/>
        <v>0</v>
      </c>
      <c r="F39" s="71">
        <v>33.67</v>
      </c>
      <c r="G39" s="72">
        <f t="shared" si="5"/>
        <v>250.26014568158172</v>
      </c>
      <c r="H39" s="102">
        <f>LARGE((C39,E39,G39),1)</f>
        <v>250.26014568158172</v>
      </c>
      <c r="I39" s="66">
        <v>23</v>
      </c>
    </row>
    <row r="40" spans="1:9" x14ac:dyDescent="0.15">
      <c r="A40" s="105" t="s">
        <v>93</v>
      </c>
      <c r="B40" s="70">
        <v>0</v>
      </c>
      <c r="C40" s="72">
        <f t="shared" si="3"/>
        <v>0</v>
      </c>
      <c r="D40" s="71">
        <v>0</v>
      </c>
      <c r="E40" s="72">
        <f t="shared" si="4"/>
        <v>0</v>
      </c>
      <c r="F40" s="71">
        <v>32.78</v>
      </c>
      <c r="G40" s="72">
        <f t="shared" si="5"/>
        <v>243.64501263564742</v>
      </c>
      <c r="H40" s="102">
        <f>LARGE((C40,E40,G40),1)</f>
        <v>243.64501263564742</v>
      </c>
      <c r="I40" s="66">
        <v>24</v>
      </c>
    </row>
    <row r="41" spans="1:9" x14ac:dyDescent="0.15">
      <c r="A41" s="77" t="s">
        <v>94</v>
      </c>
      <c r="B41" s="70">
        <v>0</v>
      </c>
      <c r="C41" s="72">
        <f t="shared" si="3"/>
        <v>0</v>
      </c>
      <c r="D41" s="71">
        <v>0</v>
      </c>
      <c r="E41" s="72">
        <f t="shared" si="4"/>
        <v>0</v>
      </c>
      <c r="F41" s="71">
        <v>27.16</v>
      </c>
      <c r="G41" s="72">
        <f t="shared" si="5"/>
        <v>201.87304890738815</v>
      </c>
      <c r="H41" s="102">
        <f>LARGE((C41,E41,G41),1)</f>
        <v>201.87304890738815</v>
      </c>
      <c r="I41" s="66">
        <v>25</v>
      </c>
    </row>
    <row r="42" spans="1:9" x14ac:dyDescent="0.15">
      <c r="A42" s="105" t="s">
        <v>95</v>
      </c>
      <c r="B42" s="70">
        <v>0</v>
      </c>
      <c r="C42" s="72">
        <f t="shared" si="3"/>
        <v>0</v>
      </c>
      <c r="D42" s="71">
        <v>0</v>
      </c>
      <c r="E42" s="72">
        <f t="shared" si="4"/>
        <v>0</v>
      </c>
      <c r="F42" s="71">
        <v>27.01</v>
      </c>
      <c r="G42" s="72">
        <f t="shared" si="5"/>
        <v>200.75813884346667</v>
      </c>
      <c r="H42" s="102">
        <f>LARGE((C42,E42,G42),1)</f>
        <v>200.75813884346667</v>
      </c>
      <c r="I42" s="66">
        <v>26</v>
      </c>
    </row>
    <row r="43" spans="1:9" x14ac:dyDescent="0.15">
      <c r="A43" s="105" t="s">
        <v>96</v>
      </c>
      <c r="B43" s="70">
        <v>0</v>
      </c>
      <c r="C43" s="72">
        <f t="shared" si="3"/>
        <v>0</v>
      </c>
      <c r="D43" s="71">
        <v>0</v>
      </c>
      <c r="E43" s="72">
        <f t="shared" si="4"/>
        <v>0</v>
      </c>
      <c r="F43" s="71">
        <v>26.46</v>
      </c>
      <c r="G43" s="72">
        <f t="shared" si="5"/>
        <v>196.67013527575443</v>
      </c>
      <c r="H43" s="102">
        <f>LARGE((C43,E43,G43),1)</f>
        <v>196.67013527575443</v>
      </c>
      <c r="I43" s="66">
        <v>27</v>
      </c>
    </row>
    <row r="44" spans="1:9" x14ac:dyDescent="0.15">
      <c r="A44" s="77" t="s">
        <v>97</v>
      </c>
      <c r="B44" s="70">
        <v>0</v>
      </c>
      <c r="C44" s="72">
        <f t="shared" si="3"/>
        <v>0</v>
      </c>
      <c r="D44" s="71">
        <v>0</v>
      </c>
      <c r="E44" s="72">
        <f t="shared" si="4"/>
        <v>0</v>
      </c>
      <c r="F44" s="71">
        <v>25.72</v>
      </c>
      <c r="G44" s="72">
        <f t="shared" si="5"/>
        <v>191.16991229374165</v>
      </c>
      <c r="H44" s="102">
        <f>LARGE((C44,E44,G44),1)</f>
        <v>191.16991229374165</v>
      </c>
      <c r="I44" s="66">
        <v>28</v>
      </c>
    </row>
    <row r="45" spans="1:9" x14ac:dyDescent="0.15">
      <c r="A45" s="105" t="s">
        <v>98</v>
      </c>
      <c r="B45" s="70">
        <v>0</v>
      </c>
      <c r="C45" s="72">
        <f t="shared" si="3"/>
        <v>0</v>
      </c>
      <c r="D45" s="71">
        <v>0</v>
      </c>
      <c r="E45" s="72">
        <f t="shared" si="4"/>
        <v>0</v>
      </c>
      <c r="F45" s="71">
        <v>23.75</v>
      </c>
      <c r="G45" s="72">
        <f t="shared" si="5"/>
        <v>176.52742678757247</v>
      </c>
      <c r="H45" s="102">
        <f>LARGE((C45,E45,G45),1)</f>
        <v>176.52742678757247</v>
      </c>
      <c r="I45" s="66">
        <v>29</v>
      </c>
    </row>
    <row r="46" spans="1:9" x14ac:dyDescent="0.15">
      <c r="A46" s="77" t="s">
        <v>99</v>
      </c>
      <c r="B46" s="70">
        <v>0</v>
      </c>
      <c r="C46" s="72">
        <f t="shared" si="3"/>
        <v>0</v>
      </c>
      <c r="D46" s="71">
        <v>0</v>
      </c>
      <c r="E46" s="72">
        <f t="shared" si="4"/>
        <v>0</v>
      </c>
      <c r="F46" s="71">
        <v>21.3</v>
      </c>
      <c r="G46" s="72">
        <f t="shared" si="5"/>
        <v>158.31722907685446</v>
      </c>
      <c r="H46" s="102">
        <f>LARGE((C46,E46,G46),1)</f>
        <v>158.31722907685446</v>
      </c>
      <c r="I46" s="66">
        <v>30</v>
      </c>
    </row>
    <row r="47" spans="1:9" x14ac:dyDescent="0.15">
      <c r="A47" s="105" t="s">
        <v>100</v>
      </c>
      <c r="B47" s="70">
        <v>0</v>
      </c>
      <c r="C47" s="72">
        <f t="shared" si="3"/>
        <v>0</v>
      </c>
      <c r="D47" s="71">
        <v>0</v>
      </c>
      <c r="E47" s="72">
        <f t="shared" si="4"/>
        <v>0</v>
      </c>
      <c r="F47" s="71">
        <v>21.14</v>
      </c>
      <c r="G47" s="72">
        <f t="shared" si="5"/>
        <v>157.12799167533819</v>
      </c>
      <c r="H47" s="102">
        <f>LARGE((C47,E47,G47),1)</f>
        <v>157.12799167533819</v>
      </c>
      <c r="I47" s="66">
        <v>31</v>
      </c>
    </row>
    <row r="48" spans="1:9" x14ac:dyDescent="0.15">
      <c r="A48" s="105" t="s">
        <v>101</v>
      </c>
      <c r="B48" s="70">
        <v>0</v>
      </c>
      <c r="C48" s="72">
        <f t="shared" si="3"/>
        <v>0</v>
      </c>
      <c r="D48" s="71">
        <v>0</v>
      </c>
      <c r="E48" s="72">
        <f t="shared" si="4"/>
        <v>0</v>
      </c>
      <c r="F48" s="71">
        <v>18.760000000000002</v>
      </c>
      <c r="G48" s="72">
        <f t="shared" si="5"/>
        <v>139.43808532778357</v>
      </c>
      <c r="H48" s="102">
        <f>LARGE((C48,E48,G48),1)</f>
        <v>139.43808532778357</v>
      </c>
      <c r="I48" s="66">
        <v>32</v>
      </c>
    </row>
    <row r="49" spans="1:9" x14ac:dyDescent="0.15">
      <c r="A49" s="105" t="s">
        <v>102</v>
      </c>
      <c r="B49" s="70">
        <v>0</v>
      </c>
      <c r="C49" s="72">
        <f t="shared" si="3"/>
        <v>0</v>
      </c>
      <c r="D49" s="71">
        <v>0</v>
      </c>
      <c r="E49" s="72">
        <f t="shared" si="4"/>
        <v>0</v>
      </c>
      <c r="F49" s="71">
        <v>18.22</v>
      </c>
      <c r="G49" s="72">
        <f t="shared" si="5"/>
        <v>135.42440909766611</v>
      </c>
      <c r="H49" s="102">
        <f>LARGE((C49,E49,G49),1)</f>
        <v>135.42440909766611</v>
      </c>
      <c r="I49" s="66">
        <v>33</v>
      </c>
    </row>
    <row r="50" spans="1:9" x14ac:dyDescent="0.15">
      <c r="A50" s="105" t="s">
        <v>103</v>
      </c>
      <c r="B50" s="70">
        <v>0</v>
      </c>
      <c r="C50" s="72">
        <f t="shared" si="3"/>
        <v>0</v>
      </c>
      <c r="D50" s="71">
        <v>0</v>
      </c>
      <c r="E50" s="72">
        <f t="shared" si="4"/>
        <v>0</v>
      </c>
      <c r="F50" s="71">
        <v>17.2</v>
      </c>
      <c r="G50" s="72">
        <f t="shared" si="5"/>
        <v>127.84302066299985</v>
      </c>
      <c r="H50" s="102">
        <f>LARGE((C50,E50,G50),1)</f>
        <v>127.84302066299985</v>
      </c>
      <c r="I50" s="66">
        <v>34</v>
      </c>
    </row>
    <row r="51" spans="1:9" x14ac:dyDescent="0.15">
      <c r="A51" s="105" t="s">
        <v>104</v>
      </c>
      <c r="B51" s="70">
        <v>0</v>
      </c>
      <c r="C51" s="72">
        <f t="shared" si="3"/>
        <v>0</v>
      </c>
      <c r="D51" s="71">
        <v>0</v>
      </c>
      <c r="E51" s="72">
        <f t="shared" si="4"/>
        <v>0</v>
      </c>
      <c r="F51" s="71">
        <v>14.26</v>
      </c>
      <c r="G51" s="72">
        <f t="shared" si="5"/>
        <v>105.99078341013825</v>
      </c>
      <c r="H51" s="102">
        <f>LARGE((C51,E51,G51),1)</f>
        <v>105.99078341013825</v>
      </c>
      <c r="I51" s="66">
        <v>35</v>
      </c>
    </row>
    <row r="52" spans="1:9" x14ac:dyDescent="0.15">
      <c r="A52" s="105" t="s">
        <v>105</v>
      </c>
      <c r="B52" s="70">
        <v>0</v>
      </c>
      <c r="C52" s="72">
        <f t="shared" si="3"/>
        <v>0</v>
      </c>
      <c r="D52" s="71">
        <v>0</v>
      </c>
      <c r="E52" s="72">
        <f t="shared" si="4"/>
        <v>0</v>
      </c>
      <c r="F52" s="71">
        <v>13.22</v>
      </c>
      <c r="G52" s="72">
        <f t="shared" si="5"/>
        <v>98.26074030028245</v>
      </c>
      <c r="H52" s="102">
        <f>LARGE((C52,E52,G52),1)</f>
        <v>98.26074030028245</v>
      </c>
      <c r="I52" s="66">
        <v>36</v>
      </c>
    </row>
    <row r="53" spans="1:9" x14ac:dyDescent="0.15">
      <c r="A53" s="105" t="s">
        <v>106</v>
      </c>
      <c r="B53" s="70">
        <v>0</v>
      </c>
      <c r="C53" s="72">
        <f t="shared" si="3"/>
        <v>0</v>
      </c>
      <c r="D53" s="71">
        <v>0</v>
      </c>
      <c r="E53" s="72">
        <f t="shared" si="4"/>
        <v>0</v>
      </c>
      <c r="F53" s="71">
        <v>12.03</v>
      </c>
      <c r="G53" s="72">
        <f t="shared" si="5"/>
        <v>89.415787126505123</v>
      </c>
      <c r="H53" s="102">
        <f>LARGE((C53,E53,G53),1)</f>
        <v>89.415787126505123</v>
      </c>
      <c r="I53" s="66">
        <v>37</v>
      </c>
    </row>
    <row r="54" spans="1:9" x14ac:dyDescent="0.15">
      <c r="A54" s="105" t="s">
        <v>107</v>
      </c>
      <c r="B54" s="70">
        <v>0</v>
      </c>
      <c r="C54" s="72">
        <f t="shared" si="3"/>
        <v>0</v>
      </c>
      <c r="D54" s="71">
        <v>0</v>
      </c>
      <c r="E54" s="72">
        <f t="shared" si="4"/>
        <v>0</v>
      </c>
      <c r="F54" s="71">
        <v>11.23</v>
      </c>
      <c r="G54" s="72">
        <f t="shared" si="5"/>
        <v>83.469600118923751</v>
      </c>
      <c r="H54" s="102">
        <f>LARGE((C54,E54,G54),1)</f>
        <v>83.469600118923751</v>
      </c>
      <c r="I54" s="66">
        <v>38</v>
      </c>
    </row>
    <row r="55" spans="1:9" x14ac:dyDescent="0.15">
      <c r="A55" s="105" t="s">
        <v>108</v>
      </c>
      <c r="B55" s="70">
        <v>0</v>
      </c>
      <c r="C55" s="72">
        <f t="shared" si="3"/>
        <v>0</v>
      </c>
      <c r="D55" s="71">
        <v>0</v>
      </c>
      <c r="E55" s="72">
        <f t="shared" si="4"/>
        <v>0</v>
      </c>
      <c r="F55" s="71">
        <v>11.08</v>
      </c>
      <c r="G55" s="72">
        <f t="shared" si="5"/>
        <v>82.354690055002237</v>
      </c>
      <c r="H55" s="102">
        <f>LARGE((C55,E55,G55),1)</f>
        <v>82.354690055002237</v>
      </c>
      <c r="I55" s="66">
        <v>39</v>
      </c>
    </row>
    <row r="56" spans="1:9" x14ac:dyDescent="0.15">
      <c r="A56" s="77" t="s">
        <v>109</v>
      </c>
      <c r="B56" s="87">
        <v>0</v>
      </c>
      <c r="C56" s="88">
        <f t="shared" si="3"/>
        <v>0</v>
      </c>
      <c r="D56" s="89">
        <v>0</v>
      </c>
      <c r="E56" s="88">
        <f t="shared" si="4"/>
        <v>0</v>
      </c>
      <c r="F56" s="89">
        <v>7.96</v>
      </c>
      <c r="G56" s="88">
        <f t="shared" si="5"/>
        <v>59.164560725434818</v>
      </c>
      <c r="H56" s="90">
        <f>LARGE((C56,E56,G56),1)</f>
        <v>59.164560725434818</v>
      </c>
      <c r="I56" s="66">
        <v>40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9"/>
  <sheetViews>
    <sheetView topLeftCell="A10" zoomScale="125" zoomScaleNormal="125" zoomScalePageLayoutView="125" workbookViewId="0">
      <selection activeCell="J56" sqref="J5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107"/>
      <c r="C1" s="107"/>
      <c r="D1" s="107"/>
      <c r="E1" s="107"/>
      <c r="F1" s="107"/>
      <c r="G1" s="107"/>
      <c r="H1" s="107"/>
      <c r="I1" s="107"/>
    </row>
    <row r="2" spans="1:9" x14ac:dyDescent="0.15">
      <c r="A2" s="158"/>
      <c r="B2" s="160" t="s">
        <v>39</v>
      </c>
      <c r="C2" s="160"/>
      <c r="D2" s="160"/>
      <c r="E2" s="160"/>
      <c r="F2" s="160"/>
      <c r="G2" s="107"/>
      <c r="H2" s="107"/>
      <c r="I2" s="107"/>
    </row>
    <row r="3" spans="1:9" x14ac:dyDescent="0.15">
      <c r="A3" s="158"/>
      <c r="B3" s="107"/>
      <c r="C3" s="107"/>
      <c r="D3" s="107"/>
      <c r="E3" s="107"/>
      <c r="F3" s="107"/>
      <c r="G3" s="107"/>
      <c r="H3" s="107"/>
      <c r="I3" s="107"/>
    </row>
    <row r="4" spans="1:9" x14ac:dyDescent="0.15">
      <c r="A4" s="158"/>
      <c r="B4" s="160" t="s">
        <v>34</v>
      </c>
      <c r="C4" s="160"/>
      <c r="D4" s="160"/>
      <c r="E4" s="160"/>
      <c r="F4" s="160"/>
      <c r="G4" s="107"/>
      <c r="H4" s="107"/>
      <c r="I4" s="107"/>
    </row>
    <row r="5" spans="1:9" x14ac:dyDescent="0.15">
      <c r="A5" s="158"/>
      <c r="B5" s="107"/>
      <c r="C5" s="107"/>
      <c r="D5" s="107"/>
      <c r="E5" s="107"/>
      <c r="F5" s="107"/>
      <c r="G5" s="107"/>
      <c r="H5" s="107"/>
      <c r="I5" s="107"/>
    </row>
    <row r="6" spans="1:9" x14ac:dyDescent="0.15">
      <c r="A6" s="158"/>
      <c r="B6" s="159"/>
      <c r="C6" s="159"/>
      <c r="D6" s="107"/>
      <c r="E6" s="107"/>
      <c r="F6" s="107"/>
      <c r="G6" s="107"/>
      <c r="H6" s="107"/>
      <c r="I6" s="107"/>
    </row>
    <row r="7" spans="1:9" x14ac:dyDescent="0.15">
      <c r="A7" s="158"/>
      <c r="B7" s="107"/>
      <c r="C7" s="107"/>
      <c r="D7" s="107"/>
      <c r="E7" s="107"/>
      <c r="F7" s="107"/>
      <c r="G7" s="107"/>
      <c r="H7" s="107"/>
      <c r="I7" s="107"/>
    </row>
    <row r="8" spans="1:9" x14ac:dyDescent="0.15">
      <c r="A8" s="45" t="s">
        <v>11</v>
      </c>
      <c r="B8" s="46" t="s">
        <v>75</v>
      </c>
      <c r="C8" s="46"/>
      <c r="D8" s="46"/>
      <c r="E8" s="46"/>
      <c r="F8" s="106"/>
      <c r="G8" s="106"/>
      <c r="H8" s="107"/>
      <c r="I8" s="107"/>
    </row>
    <row r="9" spans="1:9" x14ac:dyDescent="0.15">
      <c r="A9" s="45" t="s">
        <v>0</v>
      </c>
      <c r="B9" s="46" t="s">
        <v>74</v>
      </c>
      <c r="C9" s="46"/>
      <c r="D9" s="46"/>
      <c r="E9" s="46"/>
      <c r="F9" s="106"/>
      <c r="G9" s="106"/>
      <c r="H9" s="107"/>
      <c r="I9" s="107"/>
    </row>
    <row r="10" spans="1:9" x14ac:dyDescent="0.15">
      <c r="A10" s="45" t="s">
        <v>13</v>
      </c>
      <c r="B10" s="161">
        <v>42401</v>
      </c>
      <c r="C10" s="161"/>
      <c r="D10" s="47"/>
      <c r="E10" s="47"/>
      <c r="F10" s="48"/>
      <c r="G10" s="106"/>
      <c r="H10" s="107"/>
      <c r="I10" s="107"/>
    </row>
    <row r="11" spans="1:9" x14ac:dyDescent="0.15">
      <c r="A11" s="45" t="s">
        <v>33</v>
      </c>
      <c r="B11" s="46" t="s">
        <v>44</v>
      </c>
      <c r="C11" s="47"/>
      <c r="D11" s="107"/>
      <c r="E11" s="107"/>
      <c r="F11" s="107"/>
      <c r="G11" s="107"/>
      <c r="H11" s="107"/>
      <c r="I11" s="107"/>
    </row>
    <row r="12" spans="1:9" x14ac:dyDescent="0.15">
      <c r="A12" s="45" t="s">
        <v>16</v>
      </c>
      <c r="B12" s="106" t="s">
        <v>41</v>
      </c>
      <c r="C12" s="107"/>
      <c r="D12" s="107"/>
      <c r="E12" s="107"/>
      <c r="F12" s="107"/>
      <c r="G12" s="107"/>
      <c r="H12" s="107"/>
      <c r="I12" s="44"/>
    </row>
    <row r="13" spans="1:9" x14ac:dyDescent="0.15">
      <c r="A13" s="106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06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106" t="s">
        <v>14</v>
      </c>
      <c r="B15" s="59">
        <v>1</v>
      </c>
      <c r="C15" s="60"/>
      <c r="D15" s="61">
        <v>1</v>
      </c>
      <c r="E15" s="60"/>
      <c r="F15" s="61">
        <v>64.31</v>
      </c>
      <c r="G15" s="60"/>
      <c r="H15" s="57" t="s">
        <v>19</v>
      </c>
      <c r="I15" s="58" t="s">
        <v>26</v>
      </c>
    </row>
    <row r="16" spans="1:9" x14ac:dyDescent="0.15">
      <c r="A16" s="106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36</v>
      </c>
    </row>
    <row r="17" spans="1:9" x14ac:dyDescent="0.15">
      <c r="A17" s="77" t="s">
        <v>54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64.31</v>
      </c>
      <c r="G17" s="72">
        <f>F17/F$15*1000*F$14</f>
        <v>500</v>
      </c>
      <c r="H17" s="67">
        <f>LARGE((C17,E17,G17),1)</f>
        <v>500</v>
      </c>
      <c r="I17" s="66">
        <v>1</v>
      </c>
    </row>
    <row r="18" spans="1:9" x14ac:dyDescent="0.15">
      <c r="A18" s="77" t="s">
        <v>55</v>
      </c>
      <c r="B18" s="70">
        <v>0</v>
      </c>
      <c r="C18" s="72">
        <f t="shared" ref="C18:C49" si="0">B18/B$15*1000*B$14</f>
        <v>0</v>
      </c>
      <c r="D18" s="71">
        <v>0</v>
      </c>
      <c r="E18" s="72">
        <f t="shared" ref="E18:E49" si="1">D18/D$15*1000*D$14</f>
        <v>0</v>
      </c>
      <c r="F18" s="71">
        <v>58.52</v>
      </c>
      <c r="G18" s="72">
        <f t="shared" ref="G18:G49" si="2">F18/F$15*1000*F$14</f>
        <v>454.98367283470691</v>
      </c>
      <c r="H18" s="90">
        <f>LARGE((C18,E18,G18),1)</f>
        <v>454.98367283470691</v>
      </c>
      <c r="I18" s="66">
        <v>2</v>
      </c>
    </row>
    <row r="19" spans="1:9" x14ac:dyDescent="0.15">
      <c r="A19" s="77" t="s">
        <v>61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58.35</v>
      </c>
      <c r="G19" s="72">
        <f t="shared" si="2"/>
        <v>453.66194993002648</v>
      </c>
      <c r="H19" s="90">
        <f>LARGE((C19,E19,G19),1)</f>
        <v>453.66194993002648</v>
      </c>
      <c r="I19" s="66">
        <v>3</v>
      </c>
    </row>
    <row r="20" spans="1:9" x14ac:dyDescent="0.15">
      <c r="A20" s="77" t="s">
        <v>79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57.24</v>
      </c>
      <c r="G20" s="72">
        <f t="shared" si="2"/>
        <v>445.0318768465246</v>
      </c>
      <c r="H20" s="90">
        <f>LARGE((C20,E20,G20),1)</f>
        <v>445.0318768465246</v>
      </c>
      <c r="I20" s="66">
        <v>4</v>
      </c>
    </row>
    <row r="21" spans="1:9" x14ac:dyDescent="0.15">
      <c r="A21" s="77" t="s">
        <v>59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57.15</v>
      </c>
      <c r="G21" s="72">
        <f t="shared" si="2"/>
        <v>444.33214119110551</v>
      </c>
      <c r="H21" s="90">
        <f>LARGE((C21,E21,G21),1)</f>
        <v>444.33214119110551</v>
      </c>
      <c r="I21" s="66">
        <v>5</v>
      </c>
    </row>
    <row r="22" spans="1:9" x14ac:dyDescent="0.15">
      <c r="A22" s="77" t="s">
        <v>58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55</v>
      </c>
      <c r="G22" s="72">
        <f t="shared" si="2"/>
        <v>427.61623386720572</v>
      </c>
      <c r="H22" s="90">
        <f>LARGE((C22,E22,G22),1)</f>
        <v>427.61623386720572</v>
      </c>
      <c r="I22" s="66">
        <v>6</v>
      </c>
    </row>
    <row r="23" spans="1:9" x14ac:dyDescent="0.15">
      <c r="A23" s="77" t="s">
        <v>81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53.71</v>
      </c>
      <c r="G23" s="72">
        <f t="shared" si="2"/>
        <v>417.58668947286583</v>
      </c>
      <c r="H23" s="90">
        <f>LARGE((C23,E23,G23),1)</f>
        <v>417.58668947286583</v>
      </c>
      <c r="I23" s="66">
        <v>7</v>
      </c>
    </row>
    <row r="24" spans="1:9" x14ac:dyDescent="0.15">
      <c r="A24" s="77" t="s">
        <v>82</v>
      </c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50.58</v>
      </c>
      <c r="G24" s="72">
        <f t="shared" si="2"/>
        <v>393.25143834551392</v>
      </c>
      <c r="H24" s="90">
        <f>LARGE((C24,E24,G24),1)</f>
        <v>393.25143834551392</v>
      </c>
      <c r="I24" s="66">
        <v>8</v>
      </c>
    </row>
    <row r="25" spans="1:9" x14ac:dyDescent="0.15">
      <c r="A25" s="77" t="s">
        <v>97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49.01</v>
      </c>
      <c r="G25" s="72">
        <f t="shared" si="2"/>
        <v>381.04493857875912</v>
      </c>
      <c r="H25" s="90">
        <f>LARGE((C25,E25,G25),1)</f>
        <v>381.04493857875912</v>
      </c>
      <c r="I25" s="66">
        <v>9</v>
      </c>
    </row>
    <row r="26" spans="1:9" x14ac:dyDescent="0.15">
      <c r="A26" s="105" t="s">
        <v>86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47.54</v>
      </c>
      <c r="G26" s="72">
        <f t="shared" si="2"/>
        <v>369.6159228735811</v>
      </c>
      <c r="H26" s="102">
        <f>LARGE((C26,E26,G26),1)</f>
        <v>369.6159228735811</v>
      </c>
      <c r="I26" s="66">
        <v>10</v>
      </c>
    </row>
    <row r="27" spans="1:9" x14ac:dyDescent="0.15">
      <c r="A27" s="77" t="s">
        <v>57</v>
      </c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47.39</v>
      </c>
      <c r="G27" s="72">
        <f t="shared" si="2"/>
        <v>368.44969678121595</v>
      </c>
      <c r="H27" s="102">
        <f>LARGE((C27,E27,G27),1)</f>
        <v>368.44969678121595</v>
      </c>
      <c r="I27" s="66">
        <v>11</v>
      </c>
    </row>
    <row r="28" spans="1:9" x14ac:dyDescent="0.15">
      <c r="A28" s="77" t="s">
        <v>56</v>
      </c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46.28</v>
      </c>
      <c r="G28" s="72">
        <f t="shared" si="2"/>
        <v>359.81962369771418</v>
      </c>
      <c r="H28" s="102">
        <f>LARGE((C28,E28,G28),1)</f>
        <v>359.81962369771418</v>
      </c>
      <c r="I28" s="66">
        <v>12</v>
      </c>
    </row>
    <row r="29" spans="1:9" x14ac:dyDescent="0.15">
      <c r="A29" s="77" t="s">
        <v>62</v>
      </c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44.78</v>
      </c>
      <c r="G29" s="72">
        <f t="shared" si="2"/>
        <v>348.15736277406313</v>
      </c>
      <c r="H29" s="102">
        <f>LARGE((C29,E29,G29),1)</f>
        <v>348.15736277406313</v>
      </c>
      <c r="I29" s="66">
        <v>13</v>
      </c>
    </row>
    <row r="30" spans="1:9" x14ac:dyDescent="0.15">
      <c r="A30" s="105" t="s">
        <v>85</v>
      </c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39.97</v>
      </c>
      <c r="G30" s="72">
        <f t="shared" si="2"/>
        <v>310.76037941222199</v>
      </c>
      <c r="H30" s="102">
        <f>LARGE((C30,E30,G30),1)</f>
        <v>310.76037941222199</v>
      </c>
      <c r="I30" s="66">
        <v>14</v>
      </c>
    </row>
    <row r="31" spans="1:9" x14ac:dyDescent="0.15">
      <c r="A31" s="77" t="s">
        <v>87</v>
      </c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37.42</v>
      </c>
      <c r="G31" s="72">
        <f t="shared" si="2"/>
        <v>290.93453584201524</v>
      </c>
      <c r="H31" s="102">
        <f>LARGE((C31,E31,G31),1)</f>
        <v>290.93453584201524</v>
      </c>
      <c r="I31" s="66">
        <v>15</v>
      </c>
    </row>
    <row r="32" spans="1:9" x14ac:dyDescent="0.15">
      <c r="A32" s="77" t="s">
        <v>84</v>
      </c>
      <c r="B32" s="70">
        <v>0</v>
      </c>
      <c r="C32" s="72">
        <f t="shared" si="0"/>
        <v>0</v>
      </c>
      <c r="D32" s="71">
        <v>0</v>
      </c>
      <c r="E32" s="72">
        <f t="shared" si="1"/>
        <v>0</v>
      </c>
      <c r="F32" s="71">
        <v>37.11</v>
      </c>
      <c r="G32" s="72">
        <f t="shared" si="2"/>
        <v>288.52433525112735</v>
      </c>
      <c r="H32" s="102">
        <f>LARGE((C32,E32,G32),1)</f>
        <v>288.52433525112735</v>
      </c>
      <c r="I32" s="66">
        <v>16</v>
      </c>
    </row>
    <row r="33" spans="1:9" x14ac:dyDescent="0.15">
      <c r="A33" s="77" t="s">
        <v>88</v>
      </c>
      <c r="B33" s="70">
        <v>0</v>
      </c>
      <c r="C33" s="72">
        <f t="shared" si="0"/>
        <v>0</v>
      </c>
      <c r="D33" s="71">
        <v>0</v>
      </c>
      <c r="E33" s="72">
        <f t="shared" si="1"/>
        <v>0</v>
      </c>
      <c r="F33" s="71">
        <v>36.97</v>
      </c>
      <c r="G33" s="72">
        <f t="shared" si="2"/>
        <v>287.4358575649199</v>
      </c>
      <c r="H33" s="102">
        <f>LARGE((C33,E33,G33),1)</f>
        <v>287.4358575649199</v>
      </c>
      <c r="I33" s="66">
        <v>17</v>
      </c>
    </row>
    <row r="34" spans="1:9" x14ac:dyDescent="0.15">
      <c r="A34" s="77" t="s">
        <v>83</v>
      </c>
      <c r="B34" s="70">
        <v>0</v>
      </c>
      <c r="C34" s="72">
        <f t="shared" si="0"/>
        <v>0</v>
      </c>
      <c r="D34" s="71">
        <v>0</v>
      </c>
      <c r="E34" s="72">
        <f t="shared" si="1"/>
        <v>0</v>
      </c>
      <c r="F34" s="71">
        <v>35.65</v>
      </c>
      <c r="G34" s="72">
        <f t="shared" si="2"/>
        <v>277.17306795210692</v>
      </c>
      <c r="H34" s="102">
        <f>LARGE((C34,E34,G34),1)</f>
        <v>277.17306795210692</v>
      </c>
      <c r="I34" s="66">
        <v>18</v>
      </c>
    </row>
    <row r="35" spans="1:9" x14ac:dyDescent="0.15">
      <c r="A35" s="77" t="s">
        <v>60</v>
      </c>
      <c r="B35" s="70">
        <v>0</v>
      </c>
      <c r="C35" s="72">
        <f t="shared" si="0"/>
        <v>0</v>
      </c>
      <c r="D35" s="71">
        <v>0</v>
      </c>
      <c r="E35" s="72">
        <f t="shared" si="1"/>
        <v>0</v>
      </c>
      <c r="F35" s="71">
        <v>35.19</v>
      </c>
      <c r="G35" s="72">
        <f t="shared" si="2"/>
        <v>273.59664126885394</v>
      </c>
      <c r="H35" s="102">
        <f>LARGE((C35,E35,G35),1)</f>
        <v>273.59664126885394</v>
      </c>
      <c r="I35" s="66">
        <v>19</v>
      </c>
    </row>
    <row r="36" spans="1:9" x14ac:dyDescent="0.15">
      <c r="A36" s="77" t="s">
        <v>93</v>
      </c>
      <c r="B36" s="70">
        <v>0</v>
      </c>
      <c r="C36" s="72">
        <f t="shared" si="0"/>
        <v>0</v>
      </c>
      <c r="D36" s="71">
        <v>0</v>
      </c>
      <c r="E36" s="72">
        <f t="shared" si="1"/>
        <v>0</v>
      </c>
      <c r="F36" s="71">
        <v>26.56</v>
      </c>
      <c r="G36" s="72">
        <f t="shared" si="2"/>
        <v>206.49976675478152</v>
      </c>
      <c r="H36" s="102">
        <f>LARGE((C36,E36,G36),1)</f>
        <v>206.49976675478152</v>
      </c>
      <c r="I36" s="66">
        <v>20</v>
      </c>
    </row>
    <row r="37" spans="1:9" x14ac:dyDescent="0.15">
      <c r="A37" s="77" t="s">
        <v>96</v>
      </c>
      <c r="B37" s="70">
        <v>0</v>
      </c>
      <c r="C37" s="72">
        <f t="shared" si="0"/>
        <v>0</v>
      </c>
      <c r="D37" s="71">
        <v>0</v>
      </c>
      <c r="E37" s="72">
        <f t="shared" si="1"/>
        <v>0</v>
      </c>
      <c r="F37" s="71">
        <v>23.82</v>
      </c>
      <c r="G37" s="72">
        <f t="shared" si="2"/>
        <v>185.19670346757891</v>
      </c>
      <c r="H37" s="102">
        <f>LARGE((C37,E37,G37),1)</f>
        <v>185.19670346757891</v>
      </c>
      <c r="I37" s="66">
        <v>21</v>
      </c>
    </row>
    <row r="38" spans="1:9" x14ac:dyDescent="0.15">
      <c r="A38" s="77" t="s">
        <v>92</v>
      </c>
      <c r="B38" s="70">
        <v>0</v>
      </c>
      <c r="C38" s="72">
        <f t="shared" si="0"/>
        <v>0</v>
      </c>
      <c r="D38" s="71">
        <v>0</v>
      </c>
      <c r="E38" s="72">
        <f t="shared" si="1"/>
        <v>0</v>
      </c>
      <c r="F38" s="71">
        <v>23.67</v>
      </c>
      <c r="G38" s="72">
        <f t="shared" si="2"/>
        <v>184.03047737521379</v>
      </c>
      <c r="H38" s="102">
        <f>LARGE((C38,E38,G38),1)</f>
        <v>184.03047737521379</v>
      </c>
      <c r="I38" s="66">
        <v>22</v>
      </c>
    </row>
    <row r="39" spans="1:9" x14ac:dyDescent="0.15">
      <c r="A39" s="77" t="s">
        <v>106</v>
      </c>
      <c r="B39" s="70">
        <v>0</v>
      </c>
      <c r="C39" s="72">
        <f t="shared" si="0"/>
        <v>0</v>
      </c>
      <c r="D39" s="71">
        <v>0</v>
      </c>
      <c r="E39" s="72">
        <f t="shared" si="1"/>
        <v>0</v>
      </c>
      <c r="F39" s="71">
        <v>23.11</v>
      </c>
      <c r="G39" s="72">
        <f t="shared" si="2"/>
        <v>179.67656663038406</v>
      </c>
      <c r="H39" s="102">
        <f>LARGE((C39,E39,G39),1)</f>
        <v>179.67656663038406</v>
      </c>
      <c r="I39" s="66">
        <v>23</v>
      </c>
    </row>
    <row r="40" spans="1:9" x14ac:dyDescent="0.15">
      <c r="A40" s="77" t="s">
        <v>95</v>
      </c>
      <c r="B40" s="70">
        <v>0</v>
      </c>
      <c r="C40" s="72">
        <f t="shared" si="0"/>
        <v>0</v>
      </c>
      <c r="D40" s="71">
        <v>0</v>
      </c>
      <c r="E40" s="72">
        <f t="shared" si="1"/>
        <v>0</v>
      </c>
      <c r="F40" s="71">
        <v>22.71</v>
      </c>
      <c r="G40" s="72">
        <f t="shared" si="2"/>
        <v>176.56663038407714</v>
      </c>
      <c r="H40" s="102">
        <f>LARGE((C40,E40,G40),1)</f>
        <v>176.56663038407714</v>
      </c>
      <c r="I40" s="66">
        <v>24</v>
      </c>
    </row>
    <row r="41" spans="1:9" x14ac:dyDescent="0.15">
      <c r="A41" s="77" t="s">
        <v>108</v>
      </c>
      <c r="B41" s="70">
        <v>0</v>
      </c>
      <c r="C41" s="72">
        <f t="shared" si="0"/>
        <v>0</v>
      </c>
      <c r="D41" s="71">
        <v>0</v>
      </c>
      <c r="E41" s="72">
        <f t="shared" si="1"/>
        <v>0</v>
      </c>
      <c r="F41" s="71">
        <v>18.350000000000001</v>
      </c>
      <c r="G41" s="72">
        <f t="shared" si="2"/>
        <v>142.66832529933137</v>
      </c>
      <c r="H41" s="102">
        <f>LARGE((C41,E41,G41),1)</f>
        <v>142.66832529933137</v>
      </c>
      <c r="I41" s="66">
        <v>25</v>
      </c>
    </row>
    <row r="42" spans="1:9" x14ac:dyDescent="0.15">
      <c r="A42" s="77" t="s">
        <v>101</v>
      </c>
      <c r="B42" s="70">
        <v>0</v>
      </c>
      <c r="C42" s="72">
        <f t="shared" si="0"/>
        <v>0</v>
      </c>
      <c r="D42" s="71">
        <v>0</v>
      </c>
      <c r="E42" s="72">
        <f t="shared" si="1"/>
        <v>0</v>
      </c>
      <c r="F42" s="71">
        <v>14.91</v>
      </c>
      <c r="G42" s="72">
        <f t="shared" si="2"/>
        <v>115.92287358109159</v>
      </c>
      <c r="H42" s="102">
        <f>LARGE((C42,E42,G42),1)</f>
        <v>115.92287358109159</v>
      </c>
      <c r="I42" s="66">
        <v>26</v>
      </c>
    </row>
    <row r="43" spans="1:9" x14ac:dyDescent="0.15">
      <c r="A43" s="77" t="s">
        <v>100</v>
      </c>
      <c r="B43" s="70">
        <v>0</v>
      </c>
      <c r="C43" s="72">
        <f t="shared" si="0"/>
        <v>0</v>
      </c>
      <c r="D43" s="71">
        <v>0</v>
      </c>
      <c r="E43" s="72">
        <f t="shared" si="1"/>
        <v>0</v>
      </c>
      <c r="F43" s="71">
        <v>12.89</v>
      </c>
      <c r="G43" s="72">
        <f t="shared" si="2"/>
        <v>100.21769553724148</v>
      </c>
      <c r="H43" s="102">
        <f>LARGE((C43,E43,G43),1)</f>
        <v>100.21769553724148</v>
      </c>
      <c r="I43" s="66">
        <v>27</v>
      </c>
    </row>
    <row r="44" spans="1:9" x14ac:dyDescent="0.15">
      <c r="A44" s="77" t="s">
        <v>102</v>
      </c>
      <c r="B44" s="70">
        <v>0</v>
      </c>
      <c r="C44" s="72">
        <f t="shared" si="0"/>
        <v>0</v>
      </c>
      <c r="D44" s="71">
        <v>0</v>
      </c>
      <c r="E44" s="72">
        <f t="shared" si="1"/>
        <v>0</v>
      </c>
      <c r="F44" s="71">
        <v>10.85</v>
      </c>
      <c r="G44" s="72">
        <f t="shared" si="2"/>
        <v>84.357020681076037</v>
      </c>
      <c r="H44" s="102">
        <f>LARGE((C44,E44,G44),1)</f>
        <v>84.357020681076037</v>
      </c>
      <c r="I44" s="66">
        <v>28</v>
      </c>
    </row>
    <row r="45" spans="1:9" x14ac:dyDescent="0.15">
      <c r="A45" s="77" t="s">
        <v>103</v>
      </c>
      <c r="B45" s="70">
        <v>0</v>
      </c>
      <c r="C45" s="72">
        <f t="shared" si="0"/>
        <v>0</v>
      </c>
      <c r="D45" s="71">
        <v>0</v>
      </c>
      <c r="E45" s="72">
        <f t="shared" si="1"/>
        <v>0</v>
      </c>
      <c r="F45" s="71">
        <v>10.77</v>
      </c>
      <c r="G45" s="72">
        <f t="shared" si="2"/>
        <v>83.735033431814642</v>
      </c>
      <c r="H45" s="102">
        <f>LARGE((C45,E45,G45),1)</f>
        <v>83.735033431814642</v>
      </c>
      <c r="I45" s="66">
        <v>29</v>
      </c>
    </row>
    <row r="46" spans="1:9" x14ac:dyDescent="0.15">
      <c r="A46" s="77" t="s">
        <v>104</v>
      </c>
      <c r="B46" s="70">
        <v>0</v>
      </c>
      <c r="C46" s="72">
        <f t="shared" si="0"/>
        <v>0</v>
      </c>
      <c r="D46" s="71">
        <v>0</v>
      </c>
      <c r="E46" s="72">
        <f t="shared" si="1"/>
        <v>0</v>
      </c>
      <c r="F46" s="71">
        <v>10.67</v>
      </c>
      <c r="G46" s="72">
        <f t="shared" si="2"/>
        <v>82.957549370237899</v>
      </c>
      <c r="H46" s="102">
        <f>LARGE((C46,E46,G46),1)</f>
        <v>82.957549370237899</v>
      </c>
      <c r="I46" s="66">
        <v>30</v>
      </c>
    </row>
    <row r="47" spans="1:9" x14ac:dyDescent="0.15">
      <c r="A47" s="77" t="s">
        <v>105</v>
      </c>
      <c r="B47" s="70">
        <v>0</v>
      </c>
      <c r="C47" s="72">
        <f t="shared" si="0"/>
        <v>0</v>
      </c>
      <c r="D47" s="71">
        <v>0</v>
      </c>
      <c r="E47" s="72">
        <f t="shared" si="1"/>
        <v>0</v>
      </c>
      <c r="F47" s="71">
        <v>8.68</v>
      </c>
      <c r="G47" s="72">
        <f t="shared" si="2"/>
        <v>67.485616544860818</v>
      </c>
      <c r="H47" s="102">
        <f>LARGE((C47,E47,G47),1)</f>
        <v>67.485616544860818</v>
      </c>
      <c r="I47" s="66">
        <v>31</v>
      </c>
    </row>
    <row r="48" spans="1:9" x14ac:dyDescent="0.15">
      <c r="A48" s="77" t="s">
        <v>109</v>
      </c>
      <c r="B48" s="70">
        <v>0</v>
      </c>
      <c r="C48" s="72">
        <f t="shared" si="0"/>
        <v>0</v>
      </c>
      <c r="D48" s="71">
        <v>0</v>
      </c>
      <c r="E48" s="72">
        <f t="shared" si="1"/>
        <v>0</v>
      </c>
      <c r="F48" s="71">
        <v>1.62</v>
      </c>
      <c r="G48" s="72">
        <f t="shared" si="2"/>
        <v>12.595241797543151</v>
      </c>
      <c r="H48" s="102">
        <f>LARGE((C48,E48,G48),1)</f>
        <v>12.595241797543151</v>
      </c>
      <c r="I48" s="66">
        <v>32</v>
      </c>
    </row>
    <row r="49" spans="1:9" x14ac:dyDescent="0.15">
      <c r="A49" s="77" t="s">
        <v>107</v>
      </c>
      <c r="B49" s="87">
        <v>0</v>
      </c>
      <c r="C49" s="88">
        <f t="shared" si="0"/>
        <v>0</v>
      </c>
      <c r="D49" s="89">
        <v>0</v>
      </c>
      <c r="E49" s="88">
        <f t="shared" si="1"/>
        <v>0</v>
      </c>
      <c r="F49" s="89">
        <v>1.35</v>
      </c>
      <c r="G49" s="88">
        <f t="shared" si="2"/>
        <v>10.496034831285959</v>
      </c>
      <c r="H49" s="90">
        <f>LARGE((C49,E49,G49),1)</f>
        <v>10.496034831285959</v>
      </c>
      <c r="I49" s="66">
        <v>33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8"/>
  <sheetViews>
    <sheetView workbookViewId="0">
      <selection activeCell="A18" sqref="A18"/>
    </sheetView>
  </sheetViews>
  <sheetFormatPr baseColWidth="10" defaultColWidth="8.66406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58"/>
      <c r="B1" s="110"/>
      <c r="C1" s="110"/>
      <c r="D1" s="110"/>
      <c r="E1" s="110"/>
      <c r="F1" s="110"/>
      <c r="G1" s="110"/>
      <c r="H1" s="110"/>
      <c r="I1" s="110"/>
    </row>
    <row r="2" spans="1:9" x14ac:dyDescent="0.15">
      <c r="A2" s="158"/>
      <c r="B2" s="160" t="s">
        <v>39</v>
      </c>
      <c r="C2" s="160"/>
      <c r="D2" s="160"/>
      <c r="E2" s="160"/>
      <c r="F2" s="160"/>
      <c r="G2" s="110"/>
      <c r="H2" s="110"/>
      <c r="I2" s="110"/>
    </row>
    <row r="3" spans="1:9" x14ac:dyDescent="0.15">
      <c r="A3" s="158"/>
      <c r="B3" s="110"/>
      <c r="C3" s="110"/>
      <c r="D3" s="110"/>
      <c r="E3" s="110"/>
      <c r="F3" s="110"/>
      <c r="G3" s="110"/>
      <c r="H3" s="110"/>
      <c r="I3" s="110"/>
    </row>
    <row r="4" spans="1:9" x14ac:dyDescent="0.15">
      <c r="A4" s="158"/>
      <c r="B4" s="160" t="s">
        <v>34</v>
      </c>
      <c r="C4" s="160"/>
      <c r="D4" s="160"/>
      <c r="E4" s="160"/>
      <c r="F4" s="160"/>
      <c r="G4" s="110"/>
      <c r="H4" s="110"/>
      <c r="I4" s="110"/>
    </row>
    <row r="5" spans="1:9" x14ac:dyDescent="0.15">
      <c r="A5" s="158"/>
      <c r="B5" s="110"/>
      <c r="C5" s="110"/>
      <c r="D5" s="110"/>
      <c r="E5" s="110"/>
      <c r="F5" s="110"/>
      <c r="G5" s="110"/>
      <c r="H5" s="110"/>
      <c r="I5" s="110"/>
    </row>
    <row r="6" spans="1:9" x14ac:dyDescent="0.15">
      <c r="A6" s="158"/>
      <c r="B6" s="159"/>
      <c r="C6" s="159"/>
      <c r="D6" s="110"/>
      <c r="E6" s="110"/>
      <c r="F6" s="110"/>
      <c r="G6" s="110"/>
      <c r="H6" s="110"/>
      <c r="I6" s="110"/>
    </row>
    <row r="7" spans="1:9" x14ac:dyDescent="0.15">
      <c r="A7" s="158"/>
      <c r="B7" s="110"/>
      <c r="C7" s="110"/>
      <c r="D7" s="110"/>
      <c r="E7" s="110"/>
      <c r="F7" s="110"/>
      <c r="G7" s="110"/>
      <c r="H7" s="110"/>
      <c r="I7" s="110"/>
    </row>
    <row r="8" spans="1:9" x14ac:dyDescent="0.15">
      <c r="A8" s="45" t="s">
        <v>11</v>
      </c>
      <c r="B8" s="46" t="s">
        <v>118</v>
      </c>
      <c r="C8" s="46"/>
      <c r="D8" s="46"/>
      <c r="E8" s="46"/>
      <c r="F8" s="109"/>
      <c r="G8" s="109"/>
      <c r="H8" s="110"/>
      <c r="I8" s="110"/>
    </row>
    <row r="9" spans="1:9" x14ac:dyDescent="0.15">
      <c r="A9" s="45" t="s">
        <v>0</v>
      </c>
      <c r="B9" s="46" t="s">
        <v>119</v>
      </c>
      <c r="C9" s="46"/>
      <c r="D9" s="46"/>
      <c r="E9" s="46"/>
      <c r="F9" s="109"/>
      <c r="G9" s="109"/>
      <c r="H9" s="110"/>
      <c r="I9" s="110"/>
    </row>
    <row r="10" spans="1:9" x14ac:dyDescent="0.15">
      <c r="A10" s="45" t="s">
        <v>13</v>
      </c>
      <c r="B10" s="161">
        <v>42409</v>
      </c>
      <c r="C10" s="161"/>
      <c r="D10" s="47"/>
      <c r="E10" s="47"/>
      <c r="F10" s="48"/>
      <c r="G10" s="109"/>
      <c r="H10" s="110"/>
      <c r="I10" s="110"/>
    </row>
    <row r="11" spans="1:9" x14ac:dyDescent="0.15">
      <c r="A11" s="45" t="s">
        <v>33</v>
      </c>
      <c r="B11" s="46" t="s">
        <v>44</v>
      </c>
      <c r="C11" s="47"/>
      <c r="D11" s="110"/>
      <c r="E11" s="110"/>
      <c r="F11" s="110"/>
      <c r="G11" s="110"/>
      <c r="H11" s="110"/>
      <c r="I11" s="110"/>
    </row>
    <row r="12" spans="1:9" x14ac:dyDescent="0.15">
      <c r="A12" s="45" t="s">
        <v>16</v>
      </c>
      <c r="B12" s="109" t="s">
        <v>41</v>
      </c>
      <c r="C12" s="110"/>
      <c r="D12" s="110"/>
      <c r="E12" s="110"/>
      <c r="F12" s="110"/>
      <c r="G12" s="110"/>
      <c r="H12" s="110"/>
      <c r="I12" s="44"/>
    </row>
    <row r="13" spans="1:9" x14ac:dyDescent="0.15">
      <c r="A13" s="109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09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09" t="s">
        <v>14</v>
      </c>
      <c r="B15" s="59">
        <v>78.11</v>
      </c>
      <c r="C15" s="60"/>
      <c r="D15" s="61">
        <v>1</v>
      </c>
      <c r="E15" s="60"/>
      <c r="F15" s="61">
        <v>80.900000000000006</v>
      </c>
      <c r="G15" s="60"/>
      <c r="H15" s="57" t="s">
        <v>19</v>
      </c>
      <c r="I15" s="58" t="s">
        <v>26</v>
      </c>
    </row>
    <row r="16" spans="1:9" x14ac:dyDescent="0.15">
      <c r="A16" s="109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/>
    </row>
    <row r="17" spans="1:9" x14ac:dyDescent="0.15">
      <c r="A17" s="77" t="s">
        <v>48</v>
      </c>
      <c r="B17" s="70">
        <v>50.98</v>
      </c>
      <c r="C17" s="72">
        <f>B17/B$15*1000*B$14</f>
        <v>815.83664063500191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815.83664063500191</v>
      </c>
      <c r="I17" s="66">
        <v>49</v>
      </c>
    </row>
    <row r="18" spans="1:9" x14ac:dyDescent="0.15">
      <c r="A18" s="78" t="s">
        <v>45</v>
      </c>
      <c r="B18" s="87">
        <v>17.09</v>
      </c>
      <c r="C18" s="88">
        <f t="shared" ref="C18" si="0">B18/B$15*1000*B$14</f>
        <v>273.49251056202786</v>
      </c>
      <c r="D18" s="89">
        <v>0</v>
      </c>
      <c r="E18" s="88">
        <f t="shared" ref="E18" si="1">D18/D$15*1000*D$14</f>
        <v>0</v>
      </c>
      <c r="F18" s="89">
        <v>0</v>
      </c>
      <c r="G18" s="88">
        <f t="shared" ref="G18" si="2">F18/F$15*1000*F$14</f>
        <v>0</v>
      </c>
      <c r="H18" s="90">
        <f>LARGE((C18,E18,G18),1)</f>
        <v>273.49251056202786</v>
      </c>
      <c r="I18" s="66">
        <v>55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2" priority="1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RPA Caclulations</vt:lpstr>
      <vt:lpstr>Finish Order</vt:lpstr>
      <vt:lpstr>Canadian Selections Day 1</vt:lpstr>
      <vt:lpstr>Canadian Selections Day 2</vt:lpstr>
      <vt:lpstr>Calabogie CC MO</vt:lpstr>
      <vt:lpstr>Calabogie CC DM</vt:lpstr>
      <vt:lpstr>Cal_TT_Day_1</vt:lpstr>
      <vt:lpstr>Cal_TT_Day_2</vt:lpstr>
      <vt:lpstr>Deer Valley Nor-AM MO</vt:lpstr>
      <vt:lpstr>Deer Valley Nor-AM DM</vt:lpstr>
      <vt:lpstr>Calgary NorAm MO</vt:lpstr>
      <vt:lpstr>Calgary NorAm DM</vt:lpstr>
      <vt:lpstr>Calabogie TT Day 1</vt:lpstr>
      <vt:lpstr>Calabogie TT Day 2</vt:lpstr>
      <vt:lpstr>VSC MO</vt:lpstr>
      <vt:lpstr>VSC DM</vt:lpstr>
      <vt:lpstr>Prov MO</vt:lpstr>
      <vt:lpstr>Killington MO</vt:lpstr>
      <vt:lpstr>Killington DM</vt:lpstr>
      <vt:lpstr>Jrs MO</vt:lpstr>
      <vt:lpstr>Fortune Fz</vt:lpstr>
      <vt:lpstr>'RPA Caclulations'!Print_Titles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2021-03-12T19:27:38Z</dcterms:modified>
</cp:coreProperties>
</file>