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date1904="1" autoCompressPictures="0"/>
  <bookViews>
    <workbookView xWindow="620" yWindow="2240" windowWidth="32980" windowHeight="16520" tabRatio="1000"/>
  </bookViews>
  <sheets>
    <sheet name="RPA Caclulations" sheetId="1" r:id="rId1"/>
    <sheet name="Finish Order" sheetId="71" r:id="rId2"/>
    <sheet name="Mt. Sima Canada Cup SS" sheetId="4" r:id="rId3"/>
    <sheet name="Mt. Sima Canada Cup BA" sheetId="85" r:id="rId4"/>
    <sheet name="MSLM TT Day 1" sheetId="86" r:id="rId5"/>
    <sheet name="MSLM TT Day 2" sheetId="87" r:id="rId6"/>
    <sheet name="Silverstar Canada Cup SS" sheetId="88" r:id="rId7"/>
    <sheet name="Craigleith Groms" sheetId="89" r:id="rId8"/>
    <sheet name="Beaver Valley TT" sheetId="91" r:id="rId9"/>
    <sheet name="Fortune Fz" sheetId="92" r:id="rId10"/>
    <sheet name="GEORGIAN PEAKS Groms" sheetId="93" r:id="rId11"/>
    <sheet name="CWG SS" sheetId="95" r:id="rId12"/>
    <sheet name="CWG BA" sheetId="96" r:id="rId13"/>
    <sheet name="CWG HP" sheetId="97" r:id="rId14"/>
    <sheet name="Provincial Championships" sheetId="98" r:id="rId15"/>
    <sheet name="Jr Nats SS" sheetId="99" r:id="rId16"/>
    <sheet name="Jr Nats HP" sheetId="100" r:id="rId17"/>
    <sheet name="Jr Nats BA" sheetId="101" r:id="rId18"/>
    <sheet name="MSLM CC SS" sheetId="102" r:id="rId19"/>
    <sheet name="MSLM CC HP" sheetId="103" r:id="rId20"/>
  </sheets>
  <definedNames>
    <definedName name="_xlnm.Print_Titles" localSheetId="0">'RPA Caclulations'!$C:$C,'RPA Caclulations'!$1:$5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" i="1" l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G7" i="1"/>
  <c r="H7" i="1"/>
  <c r="I7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G8" i="1"/>
  <c r="H8" i="1"/>
  <c r="I8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G9" i="1"/>
  <c r="H9" i="1"/>
  <c r="I9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G10" i="1"/>
  <c r="H10" i="1"/>
  <c r="I10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G11" i="1"/>
  <c r="H11" i="1"/>
  <c r="I11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G12" i="1"/>
  <c r="H12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G13" i="1"/>
  <c r="H13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G14" i="1"/>
  <c r="H14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G15" i="1"/>
  <c r="H15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G16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G17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G18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G19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G20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G21" i="1"/>
  <c r="G17" i="103"/>
  <c r="H17" i="103"/>
  <c r="AC6" i="1"/>
  <c r="I6" i="1"/>
  <c r="H6" i="1"/>
  <c r="G6" i="1"/>
  <c r="W7" i="71"/>
  <c r="V7" i="71"/>
  <c r="W8" i="71"/>
  <c r="V8" i="71"/>
  <c r="W65" i="71"/>
  <c r="W64" i="71"/>
  <c r="W63" i="71"/>
  <c r="W62" i="71"/>
  <c r="W61" i="71"/>
  <c r="W60" i="71"/>
  <c r="W59" i="71"/>
  <c r="W58" i="71"/>
  <c r="W57" i="71"/>
  <c r="W56" i="71"/>
  <c r="W55" i="71"/>
  <c r="W54" i="71"/>
  <c r="W53" i="71"/>
  <c r="W52" i="71"/>
  <c r="W51" i="71"/>
  <c r="W50" i="71"/>
  <c r="W49" i="71"/>
  <c r="W48" i="71"/>
  <c r="W47" i="71"/>
  <c r="W46" i="71"/>
  <c r="W45" i="71"/>
  <c r="W44" i="71"/>
  <c r="W43" i="71"/>
  <c r="W42" i="71"/>
  <c r="W41" i="71"/>
  <c r="W40" i="71"/>
  <c r="W39" i="71"/>
  <c r="W38" i="71"/>
  <c r="W37" i="71"/>
  <c r="W36" i="71"/>
  <c r="W35" i="71"/>
  <c r="W34" i="71"/>
  <c r="W33" i="71"/>
  <c r="W32" i="71"/>
  <c r="W31" i="71"/>
  <c r="W30" i="71"/>
  <c r="W29" i="71"/>
  <c r="W28" i="71"/>
  <c r="W27" i="71"/>
  <c r="W26" i="71"/>
  <c r="W25" i="71"/>
  <c r="W24" i="71"/>
  <c r="W23" i="71"/>
  <c r="W22" i="71"/>
  <c r="W21" i="71"/>
  <c r="W20" i="71"/>
  <c r="W19" i="71"/>
  <c r="W18" i="71"/>
  <c r="W17" i="71"/>
  <c r="W16" i="71"/>
  <c r="W15" i="71"/>
  <c r="W14" i="71"/>
  <c r="W13" i="71"/>
  <c r="W12" i="71"/>
  <c r="W11" i="71"/>
  <c r="W10" i="71"/>
  <c r="W9" i="71"/>
  <c r="V65" i="71"/>
  <c r="V64" i="71"/>
  <c r="V63" i="71"/>
  <c r="V62" i="71"/>
  <c r="V61" i="71"/>
  <c r="V60" i="71"/>
  <c r="V59" i="71"/>
  <c r="V58" i="71"/>
  <c r="V57" i="71"/>
  <c r="V56" i="71"/>
  <c r="V55" i="71"/>
  <c r="V54" i="71"/>
  <c r="V53" i="71"/>
  <c r="V52" i="71"/>
  <c r="V51" i="71"/>
  <c r="V50" i="71"/>
  <c r="V49" i="71"/>
  <c r="V48" i="71"/>
  <c r="V47" i="71"/>
  <c r="V46" i="71"/>
  <c r="V45" i="71"/>
  <c r="V44" i="71"/>
  <c r="V43" i="71"/>
  <c r="V42" i="71"/>
  <c r="V41" i="71"/>
  <c r="V40" i="71"/>
  <c r="V39" i="71"/>
  <c r="V38" i="71"/>
  <c r="V37" i="71"/>
  <c r="V36" i="71"/>
  <c r="V35" i="71"/>
  <c r="V34" i="71"/>
  <c r="V33" i="71"/>
  <c r="V32" i="71"/>
  <c r="V31" i="71"/>
  <c r="V30" i="71"/>
  <c r="V29" i="71"/>
  <c r="V28" i="71"/>
  <c r="V27" i="71"/>
  <c r="V26" i="71"/>
  <c r="V25" i="71"/>
  <c r="V24" i="71"/>
  <c r="V23" i="71"/>
  <c r="V22" i="71"/>
  <c r="V21" i="71"/>
  <c r="V20" i="71"/>
  <c r="V19" i="71"/>
  <c r="V18" i="71"/>
  <c r="V17" i="71"/>
  <c r="V16" i="71"/>
  <c r="V15" i="71"/>
  <c r="V14" i="71"/>
  <c r="V13" i="71"/>
  <c r="V12" i="71"/>
  <c r="V11" i="71"/>
  <c r="V10" i="71"/>
  <c r="V9" i="71"/>
  <c r="AB6" i="1"/>
  <c r="C58" i="103"/>
  <c r="E58" i="103"/>
  <c r="G58" i="103"/>
  <c r="H58" i="103"/>
  <c r="C57" i="103"/>
  <c r="E57" i="103"/>
  <c r="G57" i="103"/>
  <c r="H57" i="103"/>
  <c r="C56" i="103"/>
  <c r="E56" i="103"/>
  <c r="G56" i="103"/>
  <c r="H56" i="103"/>
  <c r="C55" i="103"/>
  <c r="E55" i="103"/>
  <c r="G55" i="103"/>
  <c r="H55" i="103"/>
  <c r="C54" i="103"/>
  <c r="E54" i="103"/>
  <c r="G54" i="103"/>
  <c r="H54" i="103"/>
  <c r="C53" i="103"/>
  <c r="E53" i="103"/>
  <c r="G53" i="103"/>
  <c r="H53" i="103"/>
  <c r="C52" i="103"/>
  <c r="E52" i="103"/>
  <c r="G52" i="103"/>
  <c r="H52" i="103"/>
  <c r="C51" i="103"/>
  <c r="E51" i="103"/>
  <c r="G51" i="103"/>
  <c r="H51" i="103"/>
  <c r="C50" i="103"/>
  <c r="E50" i="103"/>
  <c r="G50" i="103"/>
  <c r="H50" i="103"/>
  <c r="C49" i="103"/>
  <c r="E49" i="103"/>
  <c r="G49" i="103"/>
  <c r="H49" i="103"/>
  <c r="C48" i="103"/>
  <c r="E48" i="103"/>
  <c r="G48" i="103"/>
  <c r="H48" i="103"/>
  <c r="C47" i="103"/>
  <c r="E47" i="103"/>
  <c r="G47" i="103"/>
  <c r="H47" i="103"/>
  <c r="C46" i="103"/>
  <c r="E46" i="103"/>
  <c r="G46" i="103"/>
  <c r="H46" i="103"/>
  <c r="C45" i="103"/>
  <c r="E45" i="103"/>
  <c r="G45" i="103"/>
  <c r="H45" i="103"/>
  <c r="C44" i="103"/>
  <c r="E44" i="103"/>
  <c r="G44" i="103"/>
  <c r="H44" i="103"/>
  <c r="C43" i="103"/>
  <c r="E43" i="103"/>
  <c r="G43" i="103"/>
  <c r="H43" i="103"/>
  <c r="C42" i="103"/>
  <c r="E42" i="103"/>
  <c r="G42" i="103"/>
  <c r="H42" i="103"/>
  <c r="C41" i="103"/>
  <c r="E41" i="103"/>
  <c r="G41" i="103"/>
  <c r="H41" i="103"/>
  <c r="C40" i="103"/>
  <c r="E40" i="103"/>
  <c r="G40" i="103"/>
  <c r="H40" i="103"/>
  <c r="C39" i="103"/>
  <c r="E39" i="103"/>
  <c r="G39" i="103"/>
  <c r="H39" i="103"/>
  <c r="C38" i="103"/>
  <c r="E38" i="103"/>
  <c r="G38" i="103"/>
  <c r="H38" i="103"/>
  <c r="C37" i="103"/>
  <c r="E37" i="103"/>
  <c r="G37" i="103"/>
  <c r="H37" i="103"/>
  <c r="C36" i="103"/>
  <c r="E36" i="103"/>
  <c r="G36" i="103"/>
  <c r="H36" i="103"/>
  <c r="C35" i="103"/>
  <c r="E35" i="103"/>
  <c r="G35" i="103"/>
  <c r="H35" i="103"/>
  <c r="C34" i="103"/>
  <c r="E34" i="103"/>
  <c r="G34" i="103"/>
  <c r="H34" i="103"/>
  <c r="C33" i="103"/>
  <c r="E33" i="103"/>
  <c r="G33" i="103"/>
  <c r="H33" i="103"/>
  <c r="C32" i="103"/>
  <c r="E32" i="103"/>
  <c r="G32" i="103"/>
  <c r="H32" i="103"/>
  <c r="C31" i="103"/>
  <c r="E31" i="103"/>
  <c r="G31" i="103"/>
  <c r="H31" i="103"/>
  <c r="C30" i="103"/>
  <c r="E30" i="103"/>
  <c r="G30" i="103"/>
  <c r="H30" i="103"/>
  <c r="C29" i="103"/>
  <c r="E29" i="103"/>
  <c r="G29" i="103"/>
  <c r="H29" i="103"/>
  <c r="C28" i="103"/>
  <c r="E28" i="103"/>
  <c r="G28" i="103"/>
  <c r="H28" i="103"/>
  <c r="C27" i="103"/>
  <c r="E27" i="103"/>
  <c r="G27" i="103"/>
  <c r="H27" i="103"/>
  <c r="C26" i="103"/>
  <c r="E26" i="103"/>
  <c r="G26" i="103"/>
  <c r="H26" i="103"/>
  <c r="C25" i="103"/>
  <c r="E25" i="103"/>
  <c r="G25" i="103"/>
  <c r="H25" i="103"/>
  <c r="C24" i="103"/>
  <c r="E24" i="103"/>
  <c r="G24" i="103"/>
  <c r="H24" i="103"/>
  <c r="C23" i="103"/>
  <c r="E23" i="103"/>
  <c r="G23" i="103"/>
  <c r="H23" i="103"/>
  <c r="C22" i="103"/>
  <c r="E22" i="103"/>
  <c r="G22" i="103"/>
  <c r="H22" i="103"/>
  <c r="C21" i="103"/>
  <c r="E21" i="103"/>
  <c r="G21" i="103"/>
  <c r="H21" i="103"/>
  <c r="C20" i="103"/>
  <c r="E20" i="103"/>
  <c r="G20" i="103"/>
  <c r="H20" i="103"/>
  <c r="C19" i="103"/>
  <c r="E19" i="103"/>
  <c r="G19" i="103"/>
  <c r="H19" i="103"/>
  <c r="C18" i="103"/>
  <c r="E18" i="103"/>
  <c r="G18" i="103"/>
  <c r="H18" i="103"/>
  <c r="C17" i="103"/>
  <c r="E17" i="103"/>
  <c r="U9" i="71"/>
  <c r="U10" i="71"/>
  <c r="U11" i="71"/>
  <c r="U12" i="71"/>
  <c r="U13" i="71"/>
  <c r="U14" i="71"/>
  <c r="U15" i="71"/>
  <c r="U16" i="71"/>
  <c r="U17" i="71"/>
  <c r="U18" i="71"/>
  <c r="U19" i="71"/>
  <c r="U20" i="71"/>
  <c r="U21" i="71"/>
  <c r="U22" i="71"/>
  <c r="U23" i="71"/>
  <c r="U24" i="71"/>
  <c r="U25" i="71"/>
  <c r="U26" i="71"/>
  <c r="U27" i="71"/>
  <c r="U28" i="71"/>
  <c r="U29" i="71"/>
  <c r="U30" i="71"/>
  <c r="U31" i="71"/>
  <c r="U32" i="71"/>
  <c r="U33" i="71"/>
  <c r="U34" i="71"/>
  <c r="U35" i="71"/>
  <c r="U36" i="71"/>
  <c r="U37" i="71"/>
  <c r="U38" i="71"/>
  <c r="U39" i="71"/>
  <c r="U40" i="71"/>
  <c r="U41" i="71"/>
  <c r="U42" i="71"/>
  <c r="U43" i="71"/>
  <c r="U44" i="71"/>
  <c r="U45" i="71"/>
  <c r="U46" i="71"/>
  <c r="U47" i="71"/>
  <c r="U48" i="71"/>
  <c r="U49" i="71"/>
  <c r="U50" i="71"/>
  <c r="U51" i="71"/>
  <c r="U52" i="71"/>
  <c r="U53" i="71"/>
  <c r="U54" i="71"/>
  <c r="U55" i="71"/>
  <c r="U56" i="71"/>
  <c r="U57" i="71"/>
  <c r="U58" i="71"/>
  <c r="U59" i="71"/>
  <c r="U60" i="71"/>
  <c r="U61" i="71"/>
  <c r="U62" i="71"/>
  <c r="U63" i="71"/>
  <c r="U8" i="71"/>
  <c r="U7" i="71"/>
  <c r="U65" i="71"/>
  <c r="U64" i="71"/>
  <c r="C58" i="102"/>
  <c r="E58" i="102"/>
  <c r="G58" i="102"/>
  <c r="H58" i="102"/>
  <c r="C57" i="102"/>
  <c r="E57" i="102"/>
  <c r="G57" i="102"/>
  <c r="H57" i="102"/>
  <c r="C56" i="102"/>
  <c r="E56" i="102"/>
  <c r="G56" i="102"/>
  <c r="H56" i="102"/>
  <c r="C55" i="102"/>
  <c r="E55" i="102"/>
  <c r="G55" i="102"/>
  <c r="H55" i="102"/>
  <c r="C54" i="102"/>
  <c r="E54" i="102"/>
  <c r="G54" i="102"/>
  <c r="H54" i="102"/>
  <c r="C53" i="102"/>
  <c r="E53" i="102"/>
  <c r="G53" i="102"/>
  <c r="H53" i="102"/>
  <c r="C52" i="102"/>
  <c r="E52" i="102"/>
  <c r="G52" i="102"/>
  <c r="H52" i="102"/>
  <c r="C51" i="102"/>
  <c r="E51" i="102"/>
  <c r="G51" i="102"/>
  <c r="H51" i="102"/>
  <c r="C50" i="102"/>
  <c r="E50" i="102"/>
  <c r="G50" i="102"/>
  <c r="H50" i="102"/>
  <c r="C49" i="102"/>
  <c r="E49" i="102"/>
  <c r="G49" i="102"/>
  <c r="H49" i="102"/>
  <c r="C48" i="102"/>
  <c r="E48" i="102"/>
  <c r="G48" i="102"/>
  <c r="H48" i="102"/>
  <c r="C47" i="102"/>
  <c r="E47" i="102"/>
  <c r="G47" i="102"/>
  <c r="H47" i="102"/>
  <c r="C46" i="102"/>
  <c r="E46" i="102"/>
  <c r="G46" i="102"/>
  <c r="H46" i="102"/>
  <c r="C45" i="102"/>
  <c r="E45" i="102"/>
  <c r="G45" i="102"/>
  <c r="H45" i="102"/>
  <c r="C44" i="102"/>
  <c r="E44" i="102"/>
  <c r="G44" i="102"/>
  <c r="H44" i="102"/>
  <c r="C43" i="102"/>
  <c r="E43" i="102"/>
  <c r="G43" i="102"/>
  <c r="H43" i="102"/>
  <c r="C42" i="102"/>
  <c r="E42" i="102"/>
  <c r="G42" i="102"/>
  <c r="H42" i="102"/>
  <c r="C41" i="102"/>
  <c r="E41" i="102"/>
  <c r="G41" i="102"/>
  <c r="H41" i="102"/>
  <c r="C40" i="102"/>
  <c r="E40" i="102"/>
  <c r="G40" i="102"/>
  <c r="H40" i="102"/>
  <c r="C39" i="102"/>
  <c r="E39" i="102"/>
  <c r="G39" i="102"/>
  <c r="H39" i="102"/>
  <c r="C38" i="102"/>
  <c r="E38" i="102"/>
  <c r="G38" i="102"/>
  <c r="H38" i="102"/>
  <c r="C37" i="102"/>
  <c r="E37" i="102"/>
  <c r="G37" i="102"/>
  <c r="H37" i="102"/>
  <c r="C36" i="102"/>
  <c r="E36" i="102"/>
  <c r="G36" i="102"/>
  <c r="H36" i="102"/>
  <c r="C35" i="102"/>
  <c r="E35" i="102"/>
  <c r="G35" i="102"/>
  <c r="H35" i="102"/>
  <c r="C34" i="102"/>
  <c r="E34" i="102"/>
  <c r="G34" i="102"/>
  <c r="H34" i="102"/>
  <c r="C33" i="102"/>
  <c r="E33" i="102"/>
  <c r="G33" i="102"/>
  <c r="H33" i="102"/>
  <c r="C32" i="102"/>
  <c r="E32" i="102"/>
  <c r="G32" i="102"/>
  <c r="H32" i="102"/>
  <c r="C31" i="102"/>
  <c r="E31" i="102"/>
  <c r="G31" i="102"/>
  <c r="H31" i="102"/>
  <c r="C30" i="102"/>
  <c r="E30" i="102"/>
  <c r="G30" i="102"/>
  <c r="H30" i="102"/>
  <c r="C29" i="102"/>
  <c r="E29" i="102"/>
  <c r="G29" i="102"/>
  <c r="H29" i="102"/>
  <c r="C28" i="102"/>
  <c r="E28" i="102"/>
  <c r="G28" i="102"/>
  <c r="H28" i="102"/>
  <c r="C27" i="102"/>
  <c r="E27" i="102"/>
  <c r="G27" i="102"/>
  <c r="H27" i="102"/>
  <c r="C26" i="102"/>
  <c r="E26" i="102"/>
  <c r="G26" i="102"/>
  <c r="H26" i="102"/>
  <c r="C25" i="102"/>
  <c r="E25" i="102"/>
  <c r="G25" i="102"/>
  <c r="H25" i="102"/>
  <c r="C24" i="102"/>
  <c r="E24" i="102"/>
  <c r="G24" i="102"/>
  <c r="H24" i="102"/>
  <c r="C23" i="102"/>
  <c r="E23" i="102"/>
  <c r="G23" i="102"/>
  <c r="H23" i="102"/>
  <c r="C22" i="102"/>
  <c r="E22" i="102"/>
  <c r="G22" i="102"/>
  <c r="H22" i="102"/>
  <c r="C21" i="102"/>
  <c r="E21" i="102"/>
  <c r="G21" i="102"/>
  <c r="H21" i="102"/>
  <c r="C20" i="102"/>
  <c r="E20" i="102"/>
  <c r="G20" i="102"/>
  <c r="H20" i="102"/>
  <c r="C19" i="102"/>
  <c r="E19" i="102"/>
  <c r="G19" i="102"/>
  <c r="H19" i="102"/>
  <c r="C18" i="102"/>
  <c r="E18" i="102"/>
  <c r="G18" i="102"/>
  <c r="H18" i="102"/>
  <c r="C17" i="102"/>
  <c r="E17" i="102"/>
  <c r="G17" i="102"/>
  <c r="H17" i="102"/>
  <c r="S6" i="1"/>
  <c r="T36" i="71"/>
  <c r="T8" i="71"/>
  <c r="T7" i="71"/>
  <c r="E8" i="71"/>
  <c r="F8" i="71"/>
  <c r="G8" i="71"/>
  <c r="H8" i="71"/>
  <c r="I8" i="71"/>
  <c r="J8" i="71"/>
  <c r="K8" i="71"/>
  <c r="L8" i="71"/>
  <c r="M8" i="71"/>
  <c r="N8" i="71"/>
  <c r="O8" i="71"/>
  <c r="P8" i="71"/>
  <c r="T9" i="71"/>
  <c r="T11" i="71"/>
  <c r="T12" i="71"/>
  <c r="T13" i="71"/>
  <c r="T10" i="71"/>
  <c r="T14" i="71"/>
  <c r="T15" i="71"/>
  <c r="T16" i="71"/>
  <c r="T17" i="71"/>
  <c r="T18" i="71"/>
  <c r="T19" i="71"/>
  <c r="T20" i="71"/>
  <c r="T21" i="71"/>
  <c r="T22" i="71"/>
  <c r="T23" i="71"/>
  <c r="T24" i="71"/>
  <c r="T25" i="71"/>
  <c r="T26" i="71"/>
  <c r="T27" i="71"/>
  <c r="T28" i="71"/>
  <c r="T29" i="71"/>
  <c r="T30" i="71"/>
  <c r="T31" i="71"/>
  <c r="T32" i="71"/>
  <c r="T33" i="71"/>
  <c r="T34" i="71"/>
  <c r="T35" i="71"/>
  <c r="T37" i="71"/>
  <c r="T38" i="71"/>
  <c r="T39" i="71"/>
  <c r="T40" i="71"/>
  <c r="T41" i="71"/>
  <c r="T42" i="71"/>
  <c r="T43" i="71"/>
  <c r="T44" i="71"/>
  <c r="T45" i="71"/>
  <c r="T46" i="71"/>
  <c r="T47" i="71"/>
  <c r="T48" i="71"/>
  <c r="T49" i="71"/>
  <c r="T50" i="71"/>
  <c r="T51" i="71"/>
  <c r="T52" i="71"/>
  <c r="T53" i="71"/>
  <c r="T54" i="71"/>
  <c r="T55" i="71"/>
  <c r="T56" i="71"/>
  <c r="T57" i="71"/>
  <c r="T58" i="71"/>
  <c r="T59" i="71"/>
  <c r="T60" i="71"/>
  <c r="T61" i="71"/>
  <c r="T62" i="71"/>
  <c r="T63" i="71"/>
  <c r="T64" i="71"/>
  <c r="T65" i="71"/>
  <c r="S9" i="71"/>
  <c r="S11" i="71"/>
  <c r="S12" i="71"/>
  <c r="S13" i="71"/>
  <c r="S10" i="71"/>
  <c r="S14" i="71"/>
  <c r="S15" i="71"/>
  <c r="S16" i="71"/>
  <c r="S17" i="71"/>
  <c r="S18" i="71"/>
  <c r="S19" i="71"/>
  <c r="S20" i="71"/>
  <c r="S21" i="71"/>
  <c r="S22" i="71"/>
  <c r="S23" i="71"/>
  <c r="S24" i="71"/>
  <c r="S25" i="71"/>
  <c r="S26" i="71"/>
  <c r="S27" i="71"/>
  <c r="S28" i="71"/>
  <c r="S29" i="71"/>
  <c r="S30" i="71"/>
  <c r="S31" i="71"/>
  <c r="S32" i="71"/>
  <c r="S33" i="71"/>
  <c r="S34" i="71"/>
  <c r="S35" i="71"/>
  <c r="S36" i="71"/>
  <c r="S37" i="71"/>
  <c r="S38" i="71"/>
  <c r="S39" i="71"/>
  <c r="S40" i="71"/>
  <c r="S41" i="71"/>
  <c r="S42" i="71"/>
  <c r="S43" i="71"/>
  <c r="S44" i="71"/>
  <c r="S45" i="71"/>
  <c r="S46" i="71"/>
  <c r="S47" i="71"/>
  <c r="S48" i="71"/>
  <c r="S49" i="71"/>
  <c r="S50" i="71"/>
  <c r="S51" i="71"/>
  <c r="S52" i="71"/>
  <c r="S53" i="71"/>
  <c r="S54" i="71"/>
  <c r="S55" i="71"/>
  <c r="S56" i="71"/>
  <c r="S57" i="71"/>
  <c r="S58" i="71"/>
  <c r="S59" i="71"/>
  <c r="S60" i="71"/>
  <c r="S61" i="71"/>
  <c r="S62" i="71"/>
  <c r="S63" i="71"/>
  <c r="S64" i="71"/>
  <c r="S65" i="71"/>
  <c r="S8" i="71"/>
  <c r="R9" i="71"/>
  <c r="R11" i="71"/>
  <c r="R12" i="71"/>
  <c r="R13" i="71"/>
  <c r="R10" i="71"/>
  <c r="R14" i="71"/>
  <c r="R15" i="71"/>
  <c r="R16" i="71"/>
  <c r="R17" i="71"/>
  <c r="R18" i="71"/>
  <c r="R19" i="71"/>
  <c r="R20" i="71"/>
  <c r="R21" i="71"/>
  <c r="R22" i="71"/>
  <c r="R23" i="71"/>
  <c r="R24" i="71"/>
  <c r="R25" i="71"/>
  <c r="R26" i="71"/>
  <c r="R27" i="71"/>
  <c r="R28" i="71"/>
  <c r="R29" i="71"/>
  <c r="R30" i="71"/>
  <c r="R31" i="71"/>
  <c r="R32" i="71"/>
  <c r="R33" i="71"/>
  <c r="R34" i="71"/>
  <c r="R35" i="71"/>
  <c r="R36" i="71"/>
  <c r="R37" i="71"/>
  <c r="R38" i="71"/>
  <c r="R39" i="71"/>
  <c r="R40" i="71"/>
  <c r="R41" i="71"/>
  <c r="R42" i="71"/>
  <c r="R43" i="71"/>
  <c r="R44" i="71"/>
  <c r="R45" i="71"/>
  <c r="R46" i="71"/>
  <c r="R47" i="71"/>
  <c r="R48" i="71"/>
  <c r="R49" i="71"/>
  <c r="R50" i="71"/>
  <c r="R51" i="71"/>
  <c r="R52" i="71"/>
  <c r="R53" i="71"/>
  <c r="R54" i="71"/>
  <c r="R55" i="71"/>
  <c r="R56" i="71"/>
  <c r="R57" i="71"/>
  <c r="R58" i="71"/>
  <c r="R59" i="71"/>
  <c r="R60" i="71"/>
  <c r="R61" i="71"/>
  <c r="R62" i="71"/>
  <c r="R63" i="71"/>
  <c r="R64" i="71"/>
  <c r="R65" i="71"/>
  <c r="R8" i="71"/>
  <c r="Q9" i="71"/>
  <c r="Q11" i="71"/>
  <c r="Q12" i="71"/>
  <c r="Q13" i="71"/>
  <c r="Q10" i="71"/>
  <c r="Q14" i="71"/>
  <c r="Q15" i="71"/>
  <c r="Q16" i="71"/>
  <c r="Q17" i="71"/>
  <c r="Q18" i="71"/>
  <c r="Q19" i="71"/>
  <c r="Q20" i="71"/>
  <c r="Q21" i="71"/>
  <c r="Q22" i="71"/>
  <c r="Q23" i="71"/>
  <c r="Q24" i="71"/>
  <c r="Q25" i="71"/>
  <c r="Q26" i="71"/>
  <c r="Q27" i="71"/>
  <c r="Q28" i="71"/>
  <c r="Q29" i="71"/>
  <c r="Q30" i="71"/>
  <c r="Q31" i="71"/>
  <c r="Q32" i="71"/>
  <c r="Q33" i="71"/>
  <c r="Q34" i="71"/>
  <c r="Q35" i="71"/>
  <c r="Q36" i="71"/>
  <c r="Q37" i="71"/>
  <c r="Q38" i="71"/>
  <c r="Q39" i="71"/>
  <c r="Q40" i="71"/>
  <c r="Q41" i="71"/>
  <c r="Q42" i="71"/>
  <c r="Q43" i="71"/>
  <c r="Q44" i="71"/>
  <c r="Q45" i="71"/>
  <c r="Q46" i="71"/>
  <c r="Q47" i="71"/>
  <c r="Q48" i="71"/>
  <c r="Q49" i="71"/>
  <c r="Q50" i="71"/>
  <c r="Q51" i="71"/>
  <c r="Q52" i="71"/>
  <c r="Q53" i="71"/>
  <c r="Q54" i="71"/>
  <c r="Q55" i="71"/>
  <c r="Q56" i="71"/>
  <c r="Q57" i="71"/>
  <c r="Q58" i="71"/>
  <c r="Q59" i="71"/>
  <c r="Q60" i="71"/>
  <c r="Q61" i="71"/>
  <c r="Q62" i="71"/>
  <c r="Q63" i="71"/>
  <c r="Q64" i="71"/>
  <c r="Q65" i="71"/>
  <c r="Q8" i="71"/>
  <c r="S7" i="71"/>
  <c r="R7" i="71"/>
  <c r="C17" i="101"/>
  <c r="E17" i="101"/>
  <c r="G17" i="101"/>
  <c r="H17" i="101"/>
  <c r="AA6" i="1"/>
  <c r="C17" i="100"/>
  <c r="E17" i="100"/>
  <c r="G17" i="100"/>
  <c r="H17" i="100"/>
  <c r="Z6" i="1"/>
  <c r="Y6" i="1"/>
  <c r="C17" i="99"/>
  <c r="E17" i="99"/>
  <c r="G17" i="99"/>
  <c r="H17" i="99"/>
  <c r="C20" i="86"/>
  <c r="E20" i="86"/>
  <c r="G20" i="86"/>
  <c r="H20" i="86"/>
  <c r="C18" i="91"/>
  <c r="E18" i="91"/>
  <c r="G18" i="91"/>
  <c r="H18" i="91"/>
  <c r="C18" i="99"/>
  <c r="E18" i="99"/>
  <c r="G18" i="99"/>
  <c r="H18" i="99"/>
  <c r="C19" i="86"/>
  <c r="E19" i="86"/>
  <c r="G19" i="86"/>
  <c r="H19" i="86"/>
  <c r="C18" i="87"/>
  <c r="E18" i="87"/>
  <c r="G18" i="87"/>
  <c r="H18" i="87"/>
  <c r="C21" i="91"/>
  <c r="E21" i="91"/>
  <c r="G21" i="91"/>
  <c r="H21" i="91"/>
  <c r="C18" i="95"/>
  <c r="E18" i="95"/>
  <c r="G18" i="95"/>
  <c r="H18" i="95"/>
  <c r="C18" i="96"/>
  <c r="E18" i="96"/>
  <c r="G18" i="96"/>
  <c r="H18" i="96"/>
  <c r="C18" i="97"/>
  <c r="E18" i="97"/>
  <c r="G18" i="97"/>
  <c r="H18" i="97"/>
  <c r="J10" i="1"/>
  <c r="J21" i="1"/>
  <c r="C18" i="86"/>
  <c r="E18" i="86"/>
  <c r="G18" i="86"/>
  <c r="H18" i="86"/>
  <c r="C17" i="91"/>
  <c r="E17" i="91"/>
  <c r="G17" i="91"/>
  <c r="H17" i="91"/>
  <c r="C17" i="98"/>
  <c r="E17" i="98"/>
  <c r="G17" i="98"/>
  <c r="H17" i="98"/>
  <c r="C17" i="86"/>
  <c r="E17" i="86"/>
  <c r="G17" i="86"/>
  <c r="H17" i="86"/>
  <c r="C17" i="87"/>
  <c r="E17" i="87"/>
  <c r="G17" i="87"/>
  <c r="H17" i="87"/>
  <c r="C20" i="91"/>
  <c r="E20" i="91"/>
  <c r="G20" i="91"/>
  <c r="H20" i="91"/>
  <c r="C18" i="98"/>
  <c r="E18" i="98"/>
  <c r="G18" i="98"/>
  <c r="H18" i="98"/>
  <c r="C21" i="86"/>
  <c r="E21" i="86"/>
  <c r="G21" i="86"/>
  <c r="H21" i="86"/>
  <c r="C19" i="87"/>
  <c r="E19" i="87"/>
  <c r="G19" i="87"/>
  <c r="H19" i="87"/>
  <c r="C19" i="91"/>
  <c r="E19" i="91"/>
  <c r="G19" i="91"/>
  <c r="H19" i="91"/>
  <c r="C19" i="95"/>
  <c r="E19" i="95"/>
  <c r="G19" i="95"/>
  <c r="H19" i="95"/>
  <c r="C19" i="97"/>
  <c r="E19" i="97"/>
  <c r="G19" i="97"/>
  <c r="H19" i="97"/>
  <c r="C17" i="89"/>
  <c r="E17" i="89"/>
  <c r="G17" i="89"/>
  <c r="H17" i="89"/>
  <c r="C18" i="93"/>
  <c r="E18" i="93"/>
  <c r="G18" i="93"/>
  <c r="H18" i="93"/>
  <c r="C18" i="89"/>
  <c r="E18" i="89"/>
  <c r="G18" i="89"/>
  <c r="H18" i="89"/>
  <c r="C19" i="93"/>
  <c r="E19" i="93"/>
  <c r="G19" i="93"/>
  <c r="H19" i="93"/>
  <c r="C19" i="89"/>
  <c r="E19" i="89"/>
  <c r="G19" i="89"/>
  <c r="H19" i="89"/>
  <c r="C20" i="93"/>
  <c r="E20" i="93"/>
  <c r="G20" i="93"/>
  <c r="H20" i="93"/>
  <c r="C20" i="89"/>
  <c r="E20" i="89"/>
  <c r="G20" i="89"/>
  <c r="H20" i="89"/>
  <c r="C17" i="93"/>
  <c r="E17" i="93"/>
  <c r="G17" i="93"/>
  <c r="H17" i="93"/>
  <c r="C17" i="4"/>
  <c r="E17" i="4"/>
  <c r="G17" i="4"/>
  <c r="H17" i="4"/>
  <c r="L6" i="1"/>
  <c r="C17" i="85"/>
  <c r="E17" i="85"/>
  <c r="G17" i="85"/>
  <c r="H17" i="85"/>
  <c r="M6" i="1"/>
  <c r="N6" i="1"/>
  <c r="O6" i="1"/>
  <c r="C17" i="88"/>
  <c r="E17" i="88"/>
  <c r="G17" i="88"/>
  <c r="H17" i="88"/>
  <c r="P6" i="1"/>
  <c r="Q6" i="1"/>
  <c r="R6" i="1"/>
  <c r="T6" i="1"/>
  <c r="C17" i="95"/>
  <c r="E17" i="95"/>
  <c r="G17" i="95"/>
  <c r="H17" i="95"/>
  <c r="U6" i="1"/>
  <c r="C17" i="96"/>
  <c r="E17" i="96"/>
  <c r="G17" i="96"/>
  <c r="H17" i="96"/>
  <c r="V6" i="1"/>
  <c r="C17" i="97"/>
  <c r="E17" i="97"/>
  <c r="G17" i="97"/>
  <c r="H17" i="97"/>
  <c r="W6" i="1"/>
  <c r="X6" i="1"/>
  <c r="C58" i="101"/>
  <c r="E58" i="101"/>
  <c r="G58" i="101"/>
  <c r="H58" i="101"/>
  <c r="C57" i="101"/>
  <c r="E57" i="101"/>
  <c r="G57" i="101"/>
  <c r="H57" i="101"/>
  <c r="C56" i="101"/>
  <c r="E56" i="101"/>
  <c r="G56" i="101"/>
  <c r="H56" i="101"/>
  <c r="C55" i="101"/>
  <c r="E55" i="101"/>
  <c r="G55" i="101"/>
  <c r="H55" i="101"/>
  <c r="C54" i="101"/>
  <c r="E54" i="101"/>
  <c r="G54" i="101"/>
  <c r="H54" i="101"/>
  <c r="C53" i="101"/>
  <c r="E53" i="101"/>
  <c r="G53" i="101"/>
  <c r="H53" i="101"/>
  <c r="C52" i="101"/>
  <c r="E52" i="101"/>
  <c r="G52" i="101"/>
  <c r="H52" i="101"/>
  <c r="C51" i="101"/>
  <c r="E51" i="101"/>
  <c r="G51" i="101"/>
  <c r="H51" i="101"/>
  <c r="C50" i="101"/>
  <c r="E50" i="101"/>
  <c r="G50" i="101"/>
  <c r="H50" i="101"/>
  <c r="C49" i="101"/>
  <c r="E49" i="101"/>
  <c r="G49" i="101"/>
  <c r="H49" i="101"/>
  <c r="C48" i="101"/>
  <c r="E48" i="101"/>
  <c r="G48" i="101"/>
  <c r="H48" i="101"/>
  <c r="C47" i="101"/>
  <c r="E47" i="101"/>
  <c r="G47" i="101"/>
  <c r="H47" i="101"/>
  <c r="C46" i="101"/>
  <c r="E46" i="101"/>
  <c r="G46" i="101"/>
  <c r="H46" i="101"/>
  <c r="C45" i="101"/>
  <c r="E45" i="101"/>
  <c r="G45" i="101"/>
  <c r="H45" i="101"/>
  <c r="C44" i="101"/>
  <c r="E44" i="101"/>
  <c r="G44" i="101"/>
  <c r="H44" i="101"/>
  <c r="C43" i="101"/>
  <c r="E43" i="101"/>
  <c r="G43" i="101"/>
  <c r="H43" i="101"/>
  <c r="C42" i="101"/>
  <c r="E42" i="101"/>
  <c r="G42" i="101"/>
  <c r="H42" i="101"/>
  <c r="C41" i="101"/>
  <c r="E41" i="101"/>
  <c r="G41" i="101"/>
  <c r="H41" i="101"/>
  <c r="C40" i="101"/>
  <c r="E40" i="101"/>
  <c r="G40" i="101"/>
  <c r="H40" i="101"/>
  <c r="C39" i="101"/>
  <c r="E39" i="101"/>
  <c r="G39" i="101"/>
  <c r="H39" i="101"/>
  <c r="C38" i="101"/>
  <c r="E38" i="101"/>
  <c r="G38" i="101"/>
  <c r="H38" i="101"/>
  <c r="C37" i="101"/>
  <c r="E37" i="101"/>
  <c r="G37" i="101"/>
  <c r="H37" i="101"/>
  <c r="C36" i="101"/>
  <c r="E36" i="101"/>
  <c r="G36" i="101"/>
  <c r="H36" i="101"/>
  <c r="C35" i="101"/>
  <c r="E35" i="101"/>
  <c r="G35" i="101"/>
  <c r="H35" i="101"/>
  <c r="C34" i="101"/>
  <c r="E34" i="101"/>
  <c r="G34" i="101"/>
  <c r="H34" i="101"/>
  <c r="C33" i="101"/>
  <c r="E33" i="101"/>
  <c r="G33" i="101"/>
  <c r="H33" i="101"/>
  <c r="C32" i="101"/>
  <c r="E32" i="101"/>
  <c r="G32" i="101"/>
  <c r="H32" i="101"/>
  <c r="C31" i="101"/>
  <c r="E31" i="101"/>
  <c r="G31" i="101"/>
  <c r="H31" i="101"/>
  <c r="C30" i="101"/>
  <c r="E30" i="101"/>
  <c r="G30" i="101"/>
  <c r="H30" i="101"/>
  <c r="C29" i="101"/>
  <c r="E29" i="101"/>
  <c r="G29" i="101"/>
  <c r="H29" i="101"/>
  <c r="C28" i="101"/>
  <c r="E28" i="101"/>
  <c r="G28" i="101"/>
  <c r="H28" i="101"/>
  <c r="C27" i="101"/>
  <c r="E27" i="101"/>
  <c r="G27" i="101"/>
  <c r="H27" i="101"/>
  <c r="C26" i="101"/>
  <c r="E26" i="101"/>
  <c r="G26" i="101"/>
  <c r="H26" i="101"/>
  <c r="C25" i="101"/>
  <c r="E25" i="101"/>
  <c r="G25" i="101"/>
  <c r="H25" i="101"/>
  <c r="C24" i="101"/>
  <c r="E24" i="101"/>
  <c r="G24" i="101"/>
  <c r="H24" i="101"/>
  <c r="C23" i="101"/>
  <c r="E23" i="101"/>
  <c r="G23" i="101"/>
  <c r="H23" i="101"/>
  <c r="C22" i="101"/>
  <c r="E22" i="101"/>
  <c r="G22" i="101"/>
  <c r="H22" i="101"/>
  <c r="C21" i="101"/>
  <c r="E21" i="101"/>
  <c r="G21" i="101"/>
  <c r="H21" i="101"/>
  <c r="C20" i="101"/>
  <c r="E20" i="101"/>
  <c r="G20" i="101"/>
  <c r="H20" i="101"/>
  <c r="C19" i="101"/>
  <c r="E19" i="101"/>
  <c r="G19" i="101"/>
  <c r="H19" i="101"/>
  <c r="C18" i="101"/>
  <c r="E18" i="101"/>
  <c r="G18" i="101"/>
  <c r="H18" i="101"/>
  <c r="C58" i="100"/>
  <c r="E58" i="100"/>
  <c r="G58" i="100"/>
  <c r="H58" i="100"/>
  <c r="C57" i="100"/>
  <c r="E57" i="100"/>
  <c r="G57" i="100"/>
  <c r="H57" i="100"/>
  <c r="C56" i="100"/>
  <c r="E56" i="100"/>
  <c r="G56" i="100"/>
  <c r="H56" i="100"/>
  <c r="C55" i="100"/>
  <c r="E55" i="100"/>
  <c r="G55" i="100"/>
  <c r="H55" i="100"/>
  <c r="C54" i="100"/>
  <c r="E54" i="100"/>
  <c r="G54" i="100"/>
  <c r="H54" i="100"/>
  <c r="C53" i="100"/>
  <c r="E53" i="100"/>
  <c r="G53" i="100"/>
  <c r="H53" i="100"/>
  <c r="C52" i="100"/>
  <c r="E52" i="100"/>
  <c r="G52" i="100"/>
  <c r="H52" i="100"/>
  <c r="C51" i="100"/>
  <c r="E51" i="100"/>
  <c r="G51" i="100"/>
  <c r="H51" i="100"/>
  <c r="C50" i="100"/>
  <c r="E50" i="100"/>
  <c r="G50" i="100"/>
  <c r="H50" i="100"/>
  <c r="C49" i="100"/>
  <c r="E49" i="100"/>
  <c r="G49" i="100"/>
  <c r="H49" i="100"/>
  <c r="C48" i="100"/>
  <c r="E48" i="100"/>
  <c r="G48" i="100"/>
  <c r="H48" i="100"/>
  <c r="C47" i="100"/>
  <c r="E47" i="100"/>
  <c r="G47" i="100"/>
  <c r="H47" i="100"/>
  <c r="C46" i="100"/>
  <c r="E46" i="100"/>
  <c r="G46" i="100"/>
  <c r="H46" i="100"/>
  <c r="C45" i="100"/>
  <c r="E45" i="100"/>
  <c r="G45" i="100"/>
  <c r="H45" i="100"/>
  <c r="C44" i="100"/>
  <c r="E44" i="100"/>
  <c r="G44" i="100"/>
  <c r="H44" i="100"/>
  <c r="C43" i="100"/>
  <c r="E43" i="100"/>
  <c r="G43" i="100"/>
  <c r="H43" i="100"/>
  <c r="C42" i="100"/>
  <c r="E42" i="100"/>
  <c r="G42" i="100"/>
  <c r="H42" i="100"/>
  <c r="C41" i="100"/>
  <c r="E41" i="100"/>
  <c r="G41" i="100"/>
  <c r="H41" i="100"/>
  <c r="C40" i="100"/>
  <c r="E40" i="100"/>
  <c r="G40" i="100"/>
  <c r="H40" i="100"/>
  <c r="C39" i="100"/>
  <c r="E39" i="100"/>
  <c r="G39" i="100"/>
  <c r="H39" i="100"/>
  <c r="C38" i="100"/>
  <c r="E38" i="100"/>
  <c r="G38" i="100"/>
  <c r="H38" i="100"/>
  <c r="C37" i="100"/>
  <c r="E37" i="100"/>
  <c r="G37" i="100"/>
  <c r="H37" i="100"/>
  <c r="C36" i="100"/>
  <c r="E36" i="100"/>
  <c r="G36" i="100"/>
  <c r="H36" i="100"/>
  <c r="C35" i="100"/>
  <c r="E35" i="100"/>
  <c r="G35" i="100"/>
  <c r="H35" i="100"/>
  <c r="C34" i="100"/>
  <c r="E34" i="100"/>
  <c r="G34" i="100"/>
  <c r="H34" i="100"/>
  <c r="C33" i="100"/>
  <c r="E33" i="100"/>
  <c r="G33" i="100"/>
  <c r="H33" i="100"/>
  <c r="C32" i="100"/>
  <c r="E32" i="100"/>
  <c r="G32" i="100"/>
  <c r="H32" i="100"/>
  <c r="C31" i="100"/>
  <c r="E31" i="100"/>
  <c r="G31" i="100"/>
  <c r="H31" i="100"/>
  <c r="C30" i="100"/>
  <c r="E30" i="100"/>
  <c r="G30" i="100"/>
  <c r="H30" i="100"/>
  <c r="C29" i="100"/>
  <c r="E29" i="100"/>
  <c r="G29" i="100"/>
  <c r="H29" i="100"/>
  <c r="C28" i="100"/>
  <c r="E28" i="100"/>
  <c r="G28" i="100"/>
  <c r="H28" i="100"/>
  <c r="C27" i="100"/>
  <c r="E27" i="100"/>
  <c r="G27" i="100"/>
  <c r="H27" i="100"/>
  <c r="C26" i="100"/>
  <c r="E26" i="100"/>
  <c r="G26" i="100"/>
  <c r="H26" i="100"/>
  <c r="C25" i="100"/>
  <c r="E25" i="100"/>
  <c r="G25" i="100"/>
  <c r="H25" i="100"/>
  <c r="C24" i="100"/>
  <c r="E24" i="100"/>
  <c r="G24" i="100"/>
  <c r="H24" i="100"/>
  <c r="C23" i="100"/>
  <c r="E23" i="100"/>
  <c r="G23" i="100"/>
  <c r="H23" i="100"/>
  <c r="C22" i="100"/>
  <c r="E22" i="100"/>
  <c r="G22" i="100"/>
  <c r="H22" i="100"/>
  <c r="C21" i="100"/>
  <c r="E21" i="100"/>
  <c r="G21" i="100"/>
  <c r="H21" i="100"/>
  <c r="C20" i="100"/>
  <c r="E20" i="100"/>
  <c r="G20" i="100"/>
  <c r="H20" i="100"/>
  <c r="C19" i="100"/>
  <c r="E19" i="100"/>
  <c r="G19" i="100"/>
  <c r="H19" i="100"/>
  <c r="C18" i="100"/>
  <c r="E18" i="100"/>
  <c r="G18" i="100"/>
  <c r="H18" i="100"/>
  <c r="C58" i="99"/>
  <c r="E58" i="99"/>
  <c r="G58" i="99"/>
  <c r="H58" i="99"/>
  <c r="C57" i="99"/>
  <c r="E57" i="99"/>
  <c r="G57" i="99"/>
  <c r="H57" i="99"/>
  <c r="C56" i="99"/>
  <c r="E56" i="99"/>
  <c r="G56" i="99"/>
  <c r="H56" i="99"/>
  <c r="C55" i="99"/>
  <c r="E55" i="99"/>
  <c r="G55" i="99"/>
  <c r="H55" i="99"/>
  <c r="C54" i="99"/>
  <c r="E54" i="99"/>
  <c r="G54" i="99"/>
  <c r="H54" i="99"/>
  <c r="C53" i="99"/>
  <c r="E53" i="99"/>
  <c r="G53" i="99"/>
  <c r="H53" i="99"/>
  <c r="C52" i="99"/>
  <c r="E52" i="99"/>
  <c r="G52" i="99"/>
  <c r="H52" i="99"/>
  <c r="C51" i="99"/>
  <c r="E51" i="99"/>
  <c r="G51" i="99"/>
  <c r="H51" i="99"/>
  <c r="C50" i="99"/>
  <c r="E50" i="99"/>
  <c r="G50" i="99"/>
  <c r="H50" i="99"/>
  <c r="C49" i="99"/>
  <c r="E49" i="99"/>
  <c r="G49" i="99"/>
  <c r="H49" i="99"/>
  <c r="C48" i="99"/>
  <c r="E48" i="99"/>
  <c r="G48" i="99"/>
  <c r="H48" i="99"/>
  <c r="C47" i="99"/>
  <c r="E47" i="99"/>
  <c r="G47" i="99"/>
  <c r="H47" i="99"/>
  <c r="C46" i="99"/>
  <c r="E46" i="99"/>
  <c r="G46" i="99"/>
  <c r="H46" i="99"/>
  <c r="C45" i="99"/>
  <c r="E45" i="99"/>
  <c r="G45" i="99"/>
  <c r="H45" i="99"/>
  <c r="C44" i="99"/>
  <c r="E44" i="99"/>
  <c r="G44" i="99"/>
  <c r="H44" i="99"/>
  <c r="C43" i="99"/>
  <c r="E43" i="99"/>
  <c r="G43" i="99"/>
  <c r="H43" i="99"/>
  <c r="C42" i="99"/>
  <c r="E42" i="99"/>
  <c r="G42" i="99"/>
  <c r="H42" i="99"/>
  <c r="C41" i="99"/>
  <c r="E41" i="99"/>
  <c r="G41" i="99"/>
  <c r="H41" i="99"/>
  <c r="C40" i="99"/>
  <c r="E40" i="99"/>
  <c r="G40" i="99"/>
  <c r="H40" i="99"/>
  <c r="C39" i="99"/>
  <c r="E39" i="99"/>
  <c r="G39" i="99"/>
  <c r="H39" i="99"/>
  <c r="C38" i="99"/>
  <c r="E38" i="99"/>
  <c r="G38" i="99"/>
  <c r="H38" i="99"/>
  <c r="C37" i="99"/>
  <c r="E37" i="99"/>
  <c r="G37" i="99"/>
  <c r="H37" i="99"/>
  <c r="C36" i="99"/>
  <c r="E36" i="99"/>
  <c r="G36" i="99"/>
  <c r="H36" i="99"/>
  <c r="C35" i="99"/>
  <c r="E35" i="99"/>
  <c r="G35" i="99"/>
  <c r="H35" i="99"/>
  <c r="C34" i="99"/>
  <c r="E34" i="99"/>
  <c r="G34" i="99"/>
  <c r="H34" i="99"/>
  <c r="C33" i="99"/>
  <c r="E33" i="99"/>
  <c r="G33" i="99"/>
  <c r="H33" i="99"/>
  <c r="C32" i="99"/>
  <c r="E32" i="99"/>
  <c r="G32" i="99"/>
  <c r="H32" i="99"/>
  <c r="C31" i="99"/>
  <c r="E31" i="99"/>
  <c r="G31" i="99"/>
  <c r="H31" i="99"/>
  <c r="C30" i="99"/>
  <c r="E30" i="99"/>
  <c r="G30" i="99"/>
  <c r="H30" i="99"/>
  <c r="C29" i="99"/>
  <c r="E29" i="99"/>
  <c r="G29" i="99"/>
  <c r="H29" i="99"/>
  <c r="C28" i="99"/>
  <c r="E28" i="99"/>
  <c r="G28" i="99"/>
  <c r="H28" i="99"/>
  <c r="C27" i="99"/>
  <c r="E27" i="99"/>
  <c r="G27" i="99"/>
  <c r="H27" i="99"/>
  <c r="C26" i="99"/>
  <c r="E26" i="99"/>
  <c r="G26" i="99"/>
  <c r="H26" i="99"/>
  <c r="C25" i="99"/>
  <c r="E25" i="99"/>
  <c r="G25" i="99"/>
  <c r="H25" i="99"/>
  <c r="C24" i="99"/>
  <c r="E24" i="99"/>
  <c r="G24" i="99"/>
  <c r="H24" i="99"/>
  <c r="C23" i="99"/>
  <c r="E23" i="99"/>
  <c r="G23" i="99"/>
  <c r="H23" i="99"/>
  <c r="C22" i="99"/>
  <c r="E22" i="99"/>
  <c r="G22" i="99"/>
  <c r="H22" i="99"/>
  <c r="C21" i="99"/>
  <c r="E21" i="99"/>
  <c r="G21" i="99"/>
  <c r="H21" i="99"/>
  <c r="C20" i="99"/>
  <c r="E20" i="99"/>
  <c r="G20" i="99"/>
  <c r="H20" i="99"/>
  <c r="C19" i="99"/>
  <c r="E19" i="99"/>
  <c r="G19" i="99"/>
  <c r="H19" i="99"/>
  <c r="Q7" i="71"/>
  <c r="C58" i="98"/>
  <c r="E58" i="98"/>
  <c r="G58" i="98"/>
  <c r="H58" i="98"/>
  <c r="C57" i="98"/>
  <c r="E57" i="98"/>
  <c r="G57" i="98"/>
  <c r="H57" i="98"/>
  <c r="C56" i="98"/>
  <c r="E56" i="98"/>
  <c r="G56" i="98"/>
  <c r="H56" i="98"/>
  <c r="C55" i="98"/>
  <c r="E55" i="98"/>
  <c r="G55" i="98"/>
  <c r="H55" i="98"/>
  <c r="C54" i="98"/>
  <c r="E54" i="98"/>
  <c r="G54" i="98"/>
  <c r="H54" i="98"/>
  <c r="C53" i="98"/>
  <c r="E53" i="98"/>
  <c r="G53" i="98"/>
  <c r="H53" i="98"/>
  <c r="C52" i="98"/>
  <c r="E52" i="98"/>
  <c r="G52" i="98"/>
  <c r="H52" i="98"/>
  <c r="C51" i="98"/>
  <c r="E51" i="98"/>
  <c r="G51" i="98"/>
  <c r="H51" i="98"/>
  <c r="C50" i="98"/>
  <c r="E50" i="98"/>
  <c r="G50" i="98"/>
  <c r="H50" i="98"/>
  <c r="C49" i="98"/>
  <c r="E49" i="98"/>
  <c r="G49" i="98"/>
  <c r="H49" i="98"/>
  <c r="C48" i="98"/>
  <c r="E48" i="98"/>
  <c r="G48" i="98"/>
  <c r="H48" i="98"/>
  <c r="C47" i="98"/>
  <c r="E47" i="98"/>
  <c r="G47" i="98"/>
  <c r="H47" i="98"/>
  <c r="C46" i="98"/>
  <c r="E46" i="98"/>
  <c r="G46" i="98"/>
  <c r="H46" i="98"/>
  <c r="C45" i="98"/>
  <c r="E45" i="98"/>
  <c r="G45" i="98"/>
  <c r="H45" i="98"/>
  <c r="C44" i="98"/>
  <c r="E44" i="98"/>
  <c r="G44" i="98"/>
  <c r="H44" i="98"/>
  <c r="C43" i="98"/>
  <c r="E43" i="98"/>
  <c r="G43" i="98"/>
  <c r="H43" i="98"/>
  <c r="C42" i="98"/>
  <c r="E42" i="98"/>
  <c r="G42" i="98"/>
  <c r="H42" i="98"/>
  <c r="C41" i="98"/>
  <c r="E41" i="98"/>
  <c r="G41" i="98"/>
  <c r="H41" i="98"/>
  <c r="C40" i="98"/>
  <c r="E40" i="98"/>
  <c r="G40" i="98"/>
  <c r="H40" i="98"/>
  <c r="C39" i="98"/>
  <c r="E39" i="98"/>
  <c r="G39" i="98"/>
  <c r="H39" i="98"/>
  <c r="C38" i="98"/>
  <c r="E38" i="98"/>
  <c r="G38" i="98"/>
  <c r="H38" i="98"/>
  <c r="C37" i="98"/>
  <c r="E37" i="98"/>
  <c r="G37" i="98"/>
  <c r="H37" i="98"/>
  <c r="C36" i="98"/>
  <c r="E36" i="98"/>
  <c r="G36" i="98"/>
  <c r="H36" i="98"/>
  <c r="C35" i="98"/>
  <c r="E35" i="98"/>
  <c r="G35" i="98"/>
  <c r="H35" i="98"/>
  <c r="C34" i="98"/>
  <c r="E34" i="98"/>
  <c r="G34" i="98"/>
  <c r="H34" i="98"/>
  <c r="C33" i="98"/>
  <c r="E33" i="98"/>
  <c r="G33" i="98"/>
  <c r="H33" i="98"/>
  <c r="C32" i="98"/>
  <c r="E32" i="98"/>
  <c r="G32" i="98"/>
  <c r="H32" i="98"/>
  <c r="C31" i="98"/>
  <c r="E31" i="98"/>
  <c r="G31" i="98"/>
  <c r="H31" i="98"/>
  <c r="C30" i="98"/>
  <c r="E30" i="98"/>
  <c r="G30" i="98"/>
  <c r="H30" i="98"/>
  <c r="C29" i="98"/>
  <c r="E29" i="98"/>
  <c r="G29" i="98"/>
  <c r="H29" i="98"/>
  <c r="C28" i="98"/>
  <c r="E28" i="98"/>
  <c r="G28" i="98"/>
  <c r="H28" i="98"/>
  <c r="C27" i="98"/>
  <c r="E27" i="98"/>
  <c r="G27" i="98"/>
  <c r="H27" i="98"/>
  <c r="C26" i="98"/>
  <c r="E26" i="98"/>
  <c r="G26" i="98"/>
  <c r="H26" i="98"/>
  <c r="C25" i="98"/>
  <c r="E25" i="98"/>
  <c r="G25" i="98"/>
  <c r="H25" i="98"/>
  <c r="C24" i="98"/>
  <c r="E24" i="98"/>
  <c r="G24" i="98"/>
  <c r="H24" i="98"/>
  <c r="C23" i="98"/>
  <c r="E23" i="98"/>
  <c r="G23" i="98"/>
  <c r="H23" i="98"/>
  <c r="C22" i="98"/>
  <c r="E22" i="98"/>
  <c r="G22" i="98"/>
  <c r="H22" i="98"/>
  <c r="C21" i="98"/>
  <c r="E21" i="98"/>
  <c r="G21" i="98"/>
  <c r="H21" i="98"/>
  <c r="C20" i="98"/>
  <c r="E20" i="98"/>
  <c r="G20" i="98"/>
  <c r="H20" i="98"/>
  <c r="C19" i="98"/>
  <c r="E19" i="98"/>
  <c r="G19" i="98"/>
  <c r="H19" i="98"/>
  <c r="P11" i="71"/>
  <c r="P13" i="71"/>
  <c r="P12" i="71"/>
  <c r="P9" i="71"/>
  <c r="P10" i="71"/>
  <c r="P14" i="71"/>
  <c r="P15" i="71"/>
  <c r="P16" i="71"/>
  <c r="P17" i="71"/>
  <c r="P18" i="71"/>
  <c r="P19" i="71"/>
  <c r="P20" i="71"/>
  <c r="P21" i="71"/>
  <c r="P22" i="71"/>
  <c r="P23" i="71"/>
  <c r="P24" i="71"/>
  <c r="P25" i="71"/>
  <c r="P26" i="71"/>
  <c r="P27" i="71"/>
  <c r="P28" i="71"/>
  <c r="P29" i="71"/>
  <c r="P30" i="71"/>
  <c r="P31" i="71"/>
  <c r="P32" i="71"/>
  <c r="P33" i="71"/>
  <c r="P34" i="71"/>
  <c r="P35" i="71"/>
  <c r="P36" i="71"/>
  <c r="P37" i="71"/>
  <c r="P38" i="71"/>
  <c r="P39" i="71"/>
  <c r="P40" i="71"/>
  <c r="P41" i="71"/>
  <c r="P42" i="71"/>
  <c r="P43" i="71"/>
  <c r="P44" i="71"/>
  <c r="P45" i="71"/>
  <c r="P46" i="71"/>
  <c r="P47" i="71"/>
  <c r="P48" i="71"/>
  <c r="P49" i="71"/>
  <c r="P50" i="71"/>
  <c r="P51" i="71"/>
  <c r="P52" i="71"/>
  <c r="P53" i="71"/>
  <c r="P54" i="71"/>
  <c r="P55" i="71"/>
  <c r="P56" i="71"/>
  <c r="P57" i="71"/>
  <c r="P58" i="71"/>
  <c r="P59" i="71"/>
  <c r="P60" i="71"/>
  <c r="P61" i="71"/>
  <c r="P62" i="71"/>
  <c r="P63" i="71"/>
  <c r="P64" i="71"/>
  <c r="P65" i="71"/>
  <c r="O11" i="71"/>
  <c r="O13" i="71"/>
  <c r="O12" i="71"/>
  <c r="O9" i="71"/>
  <c r="O10" i="71"/>
  <c r="O14" i="71"/>
  <c r="O15" i="71"/>
  <c r="O16" i="71"/>
  <c r="O17" i="71"/>
  <c r="O18" i="71"/>
  <c r="O19" i="71"/>
  <c r="O20" i="71"/>
  <c r="O21" i="71"/>
  <c r="O22" i="71"/>
  <c r="O23" i="71"/>
  <c r="O24" i="71"/>
  <c r="O25" i="71"/>
  <c r="O26" i="71"/>
  <c r="O27" i="71"/>
  <c r="O28" i="71"/>
  <c r="O29" i="71"/>
  <c r="O30" i="71"/>
  <c r="O31" i="71"/>
  <c r="O32" i="71"/>
  <c r="O33" i="71"/>
  <c r="O34" i="71"/>
  <c r="O35" i="71"/>
  <c r="O36" i="71"/>
  <c r="O37" i="71"/>
  <c r="O38" i="71"/>
  <c r="O39" i="71"/>
  <c r="O40" i="71"/>
  <c r="O41" i="71"/>
  <c r="O42" i="71"/>
  <c r="O43" i="71"/>
  <c r="O44" i="71"/>
  <c r="O45" i="71"/>
  <c r="O46" i="71"/>
  <c r="O47" i="71"/>
  <c r="O48" i="71"/>
  <c r="O49" i="71"/>
  <c r="O50" i="71"/>
  <c r="O51" i="71"/>
  <c r="O52" i="71"/>
  <c r="O53" i="71"/>
  <c r="O54" i="71"/>
  <c r="O55" i="71"/>
  <c r="O56" i="71"/>
  <c r="O57" i="71"/>
  <c r="O58" i="71"/>
  <c r="O59" i="71"/>
  <c r="O60" i="71"/>
  <c r="O61" i="71"/>
  <c r="O62" i="71"/>
  <c r="O63" i="71"/>
  <c r="O64" i="71"/>
  <c r="O65" i="71"/>
  <c r="N11" i="71"/>
  <c r="N13" i="71"/>
  <c r="N12" i="71"/>
  <c r="N9" i="71"/>
  <c r="N10" i="71"/>
  <c r="N14" i="71"/>
  <c r="N15" i="71"/>
  <c r="N16" i="71"/>
  <c r="N17" i="71"/>
  <c r="N18" i="71"/>
  <c r="N19" i="71"/>
  <c r="N20" i="71"/>
  <c r="N21" i="71"/>
  <c r="N22" i="71"/>
  <c r="N23" i="71"/>
  <c r="N24" i="71"/>
  <c r="N25" i="71"/>
  <c r="N26" i="71"/>
  <c r="N27" i="71"/>
  <c r="N28" i="71"/>
  <c r="N29" i="71"/>
  <c r="N30" i="71"/>
  <c r="N31" i="71"/>
  <c r="N32" i="71"/>
  <c r="N33" i="71"/>
  <c r="N34" i="71"/>
  <c r="N35" i="71"/>
  <c r="N36" i="71"/>
  <c r="N37" i="71"/>
  <c r="N38" i="71"/>
  <c r="N39" i="71"/>
  <c r="N40" i="71"/>
  <c r="N41" i="71"/>
  <c r="N42" i="71"/>
  <c r="N43" i="71"/>
  <c r="N44" i="71"/>
  <c r="N45" i="71"/>
  <c r="N46" i="71"/>
  <c r="N47" i="71"/>
  <c r="N48" i="71"/>
  <c r="N49" i="71"/>
  <c r="N50" i="71"/>
  <c r="N51" i="71"/>
  <c r="N52" i="71"/>
  <c r="N53" i="71"/>
  <c r="N54" i="71"/>
  <c r="N55" i="71"/>
  <c r="N56" i="71"/>
  <c r="N57" i="71"/>
  <c r="N58" i="71"/>
  <c r="N59" i="71"/>
  <c r="N60" i="71"/>
  <c r="N61" i="71"/>
  <c r="N62" i="71"/>
  <c r="N63" i="71"/>
  <c r="N64" i="71"/>
  <c r="N65" i="71"/>
  <c r="P7" i="71"/>
  <c r="O7" i="71"/>
  <c r="N7" i="71"/>
  <c r="C58" i="97"/>
  <c r="E58" i="97"/>
  <c r="G58" i="97"/>
  <c r="H58" i="97"/>
  <c r="C57" i="97"/>
  <c r="E57" i="97"/>
  <c r="G57" i="97"/>
  <c r="H57" i="97"/>
  <c r="C56" i="97"/>
  <c r="E56" i="97"/>
  <c r="G56" i="97"/>
  <c r="H56" i="97"/>
  <c r="C55" i="97"/>
  <c r="E55" i="97"/>
  <c r="G55" i="97"/>
  <c r="H55" i="97"/>
  <c r="C54" i="97"/>
  <c r="E54" i="97"/>
  <c r="G54" i="97"/>
  <c r="H54" i="97"/>
  <c r="C53" i="97"/>
  <c r="E53" i="97"/>
  <c r="G53" i="97"/>
  <c r="H53" i="97"/>
  <c r="C52" i="97"/>
  <c r="E52" i="97"/>
  <c r="G52" i="97"/>
  <c r="H52" i="97"/>
  <c r="C51" i="97"/>
  <c r="E51" i="97"/>
  <c r="G51" i="97"/>
  <c r="H51" i="97"/>
  <c r="C50" i="97"/>
  <c r="E50" i="97"/>
  <c r="G50" i="97"/>
  <c r="H50" i="97"/>
  <c r="C49" i="97"/>
  <c r="E49" i="97"/>
  <c r="G49" i="97"/>
  <c r="H49" i="97"/>
  <c r="C48" i="97"/>
  <c r="E48" i="97"/>
  <c r="G48" i="97"/>
  <c r="H48" i="97"/>
  <c r="C47" i="97"/>
  <c r="E47" i="97"/>
  <c r="G47" i="97"/>
  <c r="H47" i="97"/>
  <c r="C46" i="97"/>
  <c r="E46" i="97"/>
  <c r="G46" i="97"/>
  <c r="H46" i="97"/>
  <c r="C45" i="97"/>
  <c r="E45" i="97"/>
  <c r="G45" i="97"/>
  <c r="H45" i="97"/>
  <c r="C44" i="97"/>
  <c r="E44" i="97"/>
  <c r="G44" i="97"/>
  <c r="H44" i="97"/>
  <c r="C43" i="97"/>
  <c r="E43" i="97"/>
  <c r="G43" i="97"/>
  <c r="H43" i="97"/>
  <c r="C42" i="97"/>
  <c r="E42" i="97"/>
  <c r="G42" i="97"/>
  <c r="H42" i="97"/>
  <c r="C41" i="97"/>
  <c r="E41" i="97"/>
  <c r="G41" i="97"/>
  <c r="H41" i="97"/>
  <c r="C40" i="97"/>
  <c r="E40" i="97"/>
  <c r="G40" i="97"/>
  <c r="H40" i="97"/>
  <c r="C39" i="97"/>
  <c r="E39" i="97"/>
  <c r="G39" i="97"/>
  <c r="H39" i="97"/>
  <c r="C38" i="97"/>
  <c r="E38" i="97"/>
  <c r="G38" i="97"/>
  <c r="H38" i="97"/>
  <c r="C37" i="97"/>
  <c r="E37" i="97"/>
  <c r="G37" i="97"/>
  <c r="H37" i="97"/>
  <c r="C36" i="97"/>
  <c r="E36" i="97"/>
  <c r="G36" i="97"/>
  <c r="H36" i="97"/>
  <c r="C35" i="97"/>
  <c r="E35" i="97"/>
  <c r="G35" i="97"/>
  <c r="H35" i="97"/>
  <c r="C34" i="97"/>
  <c r="E34" i="97"/>
  <c r="G34" i="97"/>
  <c r="H34" i="97"/>
  <c r="C33" i="97"/>
  <c r="E33" i="97"/>
  <c r="G33" i="97"/>
  <c r="H33" i="97"/>
  <c r="C32" i="97"/>
  <c r="E32" i="97"/>
  <c r="G32" i="97"/>
  <c r="H32" i="97"/>
  <c r="C31" i="97"/>
  <c r="E31" i="97"/>
  <c r="G31" i="97"/>
  <c r="H31" i="97"/>
  <c r="C30" i="97"/>
  <c r="E30" i="97"/>
  <c r="G30" i="97"/>
  <c r="H30" i="97"/>
  <c r="C29" i="97"/>
  <c r="E29" i="97"/>
  <c r="G29" i="97"/>
  <c r="H29" i="97"/>
  <c r="C28" i="97"/>
  <c r="E28" i="97"/>
  <c r="G28" i="97"/>
  <c r="H28" i="97"/>
  <c r="C27" i="97"/>
  <c r="E27" i="97"/>
  <c r="G27" i="97"/>
  <c r="H27" i="97"/>
  <c r="C26" i="97"/>
  <c r="E26" i="97"/>
  <c r="G26" i="97"/>
  <c r="H26" i="97"/>
  <c r="C25" i="97"/>
  <c r="E25" i="97"/>
  <c r="G25" i="97"/>
  <c r="H25" i="97"/>
  <c r="C24" i="97"/>
  <c r="E24" i="97"/>
  <c r="G24" i="97"/>
  <c r="H24" i="97"/>
  <c r="C23" i="97"/>
  <c r="E23" i="97"/>
  <c r="G23" i="97"/>
  <c r="H23" i="97"/>
  <c r="C22" i="97"/>
  <c r="E22" i="97"/>
  <c r="G22" i="97"/>
  <c r="H22" i="97"/>
  <c r="C21" i="97"/>
  <c r="E21" i="97"/>
  <c r="G21" i="97"/>
  <c r="H21" i="97"/>
  <c r="C20" i="97"/>
  <c r="E20" i="97"/>
  <c r="G20" i="97"/>
  <c r="H20" i="97"/>
  <c r="C58" i="96"/>
  <c r="E58" i="96"/>
  <c r="G58" i="96"/>
  <c r="H58" i="96"/>
  <c r="C57" i="96"/>
  <c r="E57" i="96"/>
  <c r="G57" i="96"/>
  <c r="H57" i="96"/>
  <c r="C56" i="96"/>
  <c r="E56" i="96"/>
  <c r="G56" i="96"/>
  <c r="H56" i="96"/>
  <c r="C55" i="96"/>
  <c r="E55" i="96"/>
  <c r="G55" i="96"/>
  <c r="H55" i="96"/>
  <c r="C54" i="96"/>
  <c r="E54" i="96"/>
  <c r="G54" i="96"/>
  <c r="H54" i="96"/>
  <c r="C53" i="96"/>
  <c r="E53" i="96"/>
  <c r="G53" i="96"/>
  <c r="H53" i="96"/>
  <c r="C52" i="96"/>
  <c r="E52" i="96"/>
  <c r="G52" i="96"/>
  <c r="H52" i="96"/>
  <c r="C51" i="96"/>
  <c r="E51" i="96"/>
  <c r="G51" i="96"/>
  <c r="H51" i="96"/>
  <c r="C50" i="96"/>
  <c r="E50" i="96"/>
  <c r="G50" i="96"/>
  <c r="H50" i="96"/>
  <c r="C49" i="96"/>
  <c r="E49" i="96"/>
  <c r="G49" i="96"/>
  <c r="H49" i="96"/>
  <c r="C48" i="96"/>
  <c r="E48" i="96"/>
  <c r="G48" i="96"/>
  <c r="H48" i="96"/>
  <c r="C47" i="96"/>
  <c r="E47" i="96"/>
  <c r="G47" i="96"/>
  <c r="H47" i="96"/>
  <c r="C46" i="96"/>
  <c r="E46" i="96"/>
  <c r="G46" i="96"/>
  <c r="H46" i="96"/>
  <c r="C45" i="96"/>
  <c r="E45" i="96"/>
  <c r="G45" i="96"/>
  <c r="H45" i="96"/>
  <c r="C44" i="96"/>
  <c r="E44" i="96"/>
  <c r="G44" i="96"/>
  <c r="H44" i="96"/>
  <c r="C43" i="96"/>
  <c r="E43" i="96"/>
  <c r="G43" i="96"/>
  <c r="H43" i="96"/>
  <c r="C42" i="96"/>
  <c r="E42" i="96"/>
  <c r="G42" i="96"/>
  <c r="H42" i="96"/>
  <c r="C41" i="96"/>
  <c r="E41" i="96"/>
  <c r="G41" i="96"/>
  <c r="H41" i="96"/>
  <c r="C40" i="96"/>
  <c r="E40" i="96"/>
  <c r="G40" i="96"/>
  <c r="H40" i="96"/>
  <c r="C39" i="96"/>
  <c r="E39" i="96"/>
  <c r="G39" i="96"/>
  <c r="H39" i="96"/>
  <c r="C38" i="96"/>
  <c r="E38" i="96"/>
  <c r="G38" i="96"/>
  <c r="H38" i="96"/>
  <c r="C37" i="96"/>
  <c r="E37" i="96"/>
  <c r="G37" i="96"/>
  <c r="H37" i="96"/>
  <c r="C36" i="96"/>
  <c r="E36" i="96"/>
  <c r="G36" i="96"/>
  <c r="H36" i="96"/>
  <c r="C35" i="96"/>
  <c r="E35" i="96"/>
  <c r="G35" i="96"/>
  <c r="H35" i="96"/>
  <c r="C34" i="96"/>
  <c r="E34" i="96"/>
  <c r="G34" i="96"/>
  <c r="H34" i="96"/>
  <c r="C33" i="96"/>
  <c r="E33" i="96"/>
  <c r="G33" i="96"/>
  <c r="H33" i="96"/>
  <c r="C32" i="96"/>
  <c r="E32" i="96"/>
  <c r="G32" i="96"/>
  <c r="H32" i="96"/>
  <c r="C31" i="96"/>
  <c r="E31" i="96"/>
  <c r="G31" i="96"/>
  <c r="H31" i="96"/>
  <c r="C30" i="96"/>
  <c r="E30" i="96"/>
  <c r="G30" i="96"/>
  <c r="H30" i="96"/>
  <c r="C29" i="96"/>
  <c r="E29" i="96"/>
  <c r="G29" i="96"/>
  <c r="H29" i="96"/>
  <c r="C28" i="96"/>
  <c r="E28" i="96"/>
  <c r="G28" i="96"/>
  <c r="H28" i="96"/>
  <c r="C27" i="96"/>
  <c r="E27" i="96"/>
  <c r="G27" i="96"/>
  <c r="H27" i="96"/>
  <c r="C26" i="96"/>
  <c r="E26" i="96"/>
  <c r="G26" i="96"/>
  <c r="H26" i="96"/>
  <c r="C25" i="96"/>
  <c r="E25" i="96"/>
  <c r="G25" i="96"/>
  <c r="H25" i="96"/>
  <c r="C24" i="96"/>
  <c r="E24" i="96"/>
  <c r="G24" i="96"/>
  <c r="H24" i="96"/>
  <c r="C23" i="96"/>
  <c r="E23" i="96"/>
  <c r="G23" i="96"/>
  <c r="H23" i="96"/>
  <c r="C22" i="96"/>
  <c r="E22" i="96"/>
  <c r="G22" i="96"/>
  <c r="H22" i="96"/>
  <c r="C21" i="96"/>
  <c r="E21" i="96"/>
  <c r="G21" i="96"/>
  <c r="H21" i="96"/>
  <c r="C20" i="96"/>
  <c r="E20" i="96"/>
  <c r="G20" i="96"/>
  <c r="H20" i="96"/>
  <c r="C19" i="96"/>
  <c r="E19" i="96"/>
  <c r="G19" i="96"/>
  <c r="H19" i="96"/>
  <c r="C58" i="95"/>
  <c r="E58" i="95"/>
  <c r="G58" i="95"/>
  <c r="H58" i="95"/>
  <c r="C57" i="95"/>
  <c r="E57" i="95"/>
  <c r="G57" i="95"/>
  <c r="H57" i="95"/>
  <c r="C56" i="95"/>
  <c r="E56" i="95"/>
  <c r="G56" i="95"/>
  <c r="H56" i="95"/>
  <c r="C55" i="95"/>
  <c r="E55" i="95"/>
  <c r="G55" i="95"/>
  <c r="H55" i="95"/>
  <c r="C54" i="95"/>
  <c r="E54" i="95"/>
  <c r="G54" i="95"/>
  <c r="H54" i="95"/>
  <c r="C53" i="95"/>
  <c r="E53" i="95"/>
  <c r="G53" i="95"/>
  <c r="H53" i="95"/>
  <c r="C52" i="95"/>
  <c r="E52" i="95"/>
  <c r="G52" i="95"/>
  <c r="H52" i="95"/>
  <c r="C51" i="95"/>
  <c r="E51" i="95"/>
  <c r="G51" i="95"/>
  <c r="H51" i="95"/>
  <c r="C50" i="95"/>
  <c r="E50" i="95"/>
  <c r="G50" i="95"/>
  <c r="H50" i="95"/>
  <c r="C49" i="95"/>
  <c r="E49" i="95"/>
  <c r="G49" i="95"/>
  <c r="H49" i="95"/>
  <c r="C48" i="95"/>
  <c r="E48" i="95"/>
  <c r="G48" i="95"/>
  <c r="H48" i="95"/>
  <c r="C47" i="95"/>
  <c r="E47" i="95"/>
  <c r="G47" i="95"/>
  <c r="H47" i="95"/>
  <c r="C46" i="95"/>
  <c r="E46" i="95"/>
  <c r="G46" i="95"/>
  <c r="H46" i="95"/>
  <c r="C45" i="95"/>
  <c r="E45" i="95"/>
  <c r="G45" i="95"/>
  <c r="H45" i="95"/>
  <c r="C44" i="95"/>
  <c r="E44" i="95"/>
  <c r="G44" i="95"/>
  <c r="H44" i="95"/>
  <c r="C43" i="95"/>
  <c r="E43" i="95"/>
  <c r="G43" i="95"/>
  <c r="H43" i="95"/>
  <c r="C42" i="95"/>
  <c r="E42" i="95"/>
  <c r="G42" i="95"/>
  <c r="H42" i="95"/>
  <c r="C41" i="95"/>
  <c r="E41" i="95"/>
  <c r="G41" i="95"/>
  <c r="H41" i="95"/>
  <c r="C40" i="95"/>
  <c r="E40" i="95"/>
  <c r="G40" i="95"/>
  <c r="H40" i="95"/>
  <c r="C39" i="95"/>
  <c r="E39" i="95"/>
  <c r="G39" i="95"/>
  <c r="H39" i="95"/>
  <c r="C38" i="95"/>
  <c r="E38" i="95"/>
  <c r="G38" i="95"/>
  <c r="H38" i="95"/>
  <c r="C37" i="95"/>
  <c r="E37" i="95"/>
  <c r="G37" i="95"/>
  <c r="H37" i="95"/>
  <c r="C36" i="95"/>
  <c r="E36" i="95"/>
  <c r="G36" i="95"/>
  <c r="H36" i="95"/>
  <c r="C35" i="95"/>
  <c r="E35" i="95"/>
  <c r="G35" i="95"/>
  <c r="H35" i="95"/>
  <c r="C34" i="95"/>
  <c r="E34" i="95"/>
  <c r="G34" i="95"/>
  <c r="H34" i="95"/>
  <c r="C33" i="95"/>
  <c r="E33" i="95"/>
  <c r="G33" i="95"/>
  <c r="H33" i="95"/>
  <c r="C32" i="95"/>
  <c r="E32" i="95"/>
  <c r="G32" i="95"/>
  <c r="H32" i="95"/>
  <c r="C31" i="95"/>
  <c r="E31" i="95"/>
  <c r="G31" i="95"/>
  <c r="H31" i="95"/>
  <c r="C30" i="95"/>
  <c r="E30" i="95"/>
  <c r="G30" i="95"/>
  <c r="H30" i="95"/>
  <c r="C29" i="95"/>
  <c r="E29" i="95"/>
  <c r="G29" i="95"/>
  <c r="H29" i="95"/>
  <c r="C28" i="95"/>
  <c r="E28" i="95"/>
  <c r="G28" i="95"/>
  <c r="H28" i="95"/>
  <c r="C27" i="95"/>
  <c r="E27" i="95"/>
  <c r="G27" i="95"/>
  <c r="H27" i="95"/>
  <c r="C26" i="95"/>
  <c r="E26" i="95"/>
  <c r="G26" i="95"/>
  <c r="H26" i="95"/>
  <c r="C25" i="95"/>
  <c r="E25" i="95"/>
  <c r="G25" i="95"/>
  <c r="H25" i="95"/>
  <c r="C24" i="95"/>
  <c r="E24" i="95"/>
  <c r="G24" i="95"/>
  <c r="H24" i="95"/>
  <c r="C23" i="95"/>
  <c r="E23" i="95"/>
  <c r="G23" i="95"/>
  <c r="H23" i="95"/>
  <c r="C22" i="95"/>
  <c r="E22" i="95"/>
  <c r="G22" i="95"/>
  <c r="H22" i="95"/>
  <c r="C21" i="95"/>
  <c r="E21" i="95"/>
  <c r="G21" i="95"/>
  <c r="H21" i="95"/>
  <c r="C20" i="95"/>
  <c r="E20" i="95"/>
  <c r="G20" i="95"/>
  <c r="H20" i="95"/>
  <c r="J9" i="1"/>
  <c r="J6" i="1"/>
  <c r="J11" i="1"/>
  <c r="J7" i="1"/>
  <c r="J8" i="1"/>
  <c r="J12" i="1"/>
  <c r="J13" i="1"/>
  <c r="J14" i="1"/>
  <c r="J15" i="1"/>
  <c r="J16" i="1"/>
  <c r="J17" i="1"/>
  <c r="J18" i="1"/>
  <c r="J19" i="1"/>
  <c r="J20" i="1"/>
  <c r="F9" i="1"/>
  <c r="F11" i="1"/>
  <c r="F10" i="1"/>
  <c r="F7" i="1"/>
  <c r="F8" i="1"/>
  <c r="F12" i="1"/>
  <c r="F13" i="1"/>
  <c r="F14" i="1"/>
  <c r="F15" i="1"/>
  <c r="F16" i="1"/>
  <c r="F17" i="1"/>
  <c r="F18" i="1"/>
  <c r="F19" i="1"/>
  <c r="F20" i="1"/>
  <c r="F21" i="1"/>
  <c r="F6" i="1"/>
  <c r="E6" i="1"/>
  <c r="D8" i="71"/>
  <c r="M7" i="71"/>
  <c r="M65" i="71"/>
  <c r="M64" i="71"/>
  <c r="M63" i="71"/>
  <c r="M62" i="71"/>
  <c r="M61" i="71"/>
  <c r="M60" i="71"/>
  <c r="M59" i="71"/>
  <c r="M58" i="71"/>
  <c r="M57" i="71"/>
  <c r="M56" i="71"/>
  <c r="M55" i="71"/>
  <c r="M54" i="71"/>
  <c r="M53" i="71"/>
  <c r="M52" i="71"/>
  <c r="M51" i="71"/>
  <c r="M50" i="71"/>
  <c r="M49" i="71"/>
  <c r="M48" i="71"/>
  <c r="M47" i="71"/>
  <c r="M46" i="71"/>
  <c r="M45" i="71"/>
  <c r="M44" i="71"/>
  <c r="M43" i="71"/>
  <c r="M42" i="71"/>
  <c r="M41" i="71"/>
  <c r="M40" i="71"/>
  <c r="M39" i="71"/>
  <c r="M38" i="71"/>
  <c r="M37" i="71"/>
  <c r="M36" i="71"/>
  <c r="M35" i="71"/>
  <c r="M34" i="71"/>
  <c r="M33" i="71"/>
  <c r="M32" i="71"/>
  <c r="M31" i="71"/>
  <c r="M30" i="71"/>
  <c r="M29" i="71"/>
  <c r="M28" i="71"/>
  <c r="M27" i="71"/>
  <c r="M26" i="71"/>
  <c r="M25" i="71"/>
  <c r="M24" i="71"/>
  <c r="M23" i="71"/>
  <c r="M22" i="71"/>
  <c r="M21" i="71"/>
  <c r="M20" i="71"/>
  <c r="M19" i="71"/>
  <c r="M18" i="71"/>
  <c r="M17" i="71"/>
  <c r="M16" i="71"/>
  <c r="M15" i="71"/>
  <c r="M14" i="71"/>
  <c r="M10" i="71"/>
  <c r="M9" i="71"/>
  <c r="M12" i="71"/>
  <c r="M13" i="71"/>
  <c r="M11" i="71"/>
  <c r="E15" i="1"/>
  <c r="C50" i="93"/>
  <c r="E50" i="93"/>
  <c r="G50" i="93"/>
  <c r="H50" i="93"/>
  <c r="C49" i="93"/>
  <c r="E49" i="93"/>
  <c r="G49" i="93"/>
  <c r="H49" i="93"/>
  <c r="C48" i="93"/>
  <c r="E48" i="93"/>
  <c r="G48" i="93"/>
  <c r="H48" i="93"/>
  <c r="C47" i="93"/>
  <c r="E47" i="93"/>
  <c r="G47" i="93"/>
  <c r="H47" i="93"/>
  <c r="C46" i="93"/>
  <c r="E46" i="93"/>
  <c r="G46" i="93"/>
  <c r="H46" i="93"/>
  <c r="C45" i="93"/>
  <c r="E45" i="93"/>
  <c r="G45" i="93"/>
  <c r="H45" i="93"/>
  <c r="C44" i="93"/>
  <c r="E44" i="93"/>
  <c r="G44" i="93"/>
  <c r="H44" i="93"/>
  <c r="C43" i="93"/>
  <c r="E43" i="93"/>
  <c r="G43" i="93"/>
  <c r="H43" i="93"/>
  <c r="C42" i="93"/>
  <c r="E42" i="93"/>
  <c r="G42" i="93"/>
  <c r="H42" i="93"/>
  <c r="C41" i="93"/>
  <c r="E41" i="93"/>
  <c r="G41" i="93"/>
  <c r="H41" i="93"/>
  <c r="C40" i="93"/>
  <c r="E40" i="93"/>
  <c r="G40" i="93"/>
  <c r="H40" i="93"/>
  <c r="C39" i="93"/>
  <c r="E39" i="93"/>
  <c r="G39" i="93"/>
  <c r="H39" i="93"/>
  <c r="C38" i="93"/>
  <c r="E38" i="93"/>
  <c r="G38" i="93"/>
  <c r="H38" i="93"/>
  <c r="C37" i="93"/>
  <c r="E37" i="93"/>
  <c r="G37" i="93"/>
  <c r="H37" i="93"/>
  <c r="C36" i="93"/>
  <c r="E36" i="93"/>
  <c r="G36" i="93"/>
  <c r="H36" i="93"/>
  <c r="C35" i="93"/>
  <c r="E35" i="93"/>
  <c r="G35" i="93"/>
  <c r="H35" i="93"/>
  <c r="C34" i="93"/>
  <c r="E34" i="93"/>
  <c r="G34" i="93"/>
  <c r="H34" i="93"/>
  <c r="C33" i="93"/>
  <c r="E33" i="93"/>
  <c r="G33" i="93"/>
  <c r="H33" i="93"/>
  <c r="C32" i="93"/>
  <c r="E32" i="93"/>
  <c r="G32" i="93"/>
  <c r="H32" i="93"/>
  <c r="C31" i="93"/>
  <c r="E31" i="93"/>
  <c r="G31" i="93"/>
  <c r="H31" i="93"/>
  <c r="C30" i="93"/>
  <c r="E30" i="93"/>
  <c r="G30" i="93"/>
  <c r="H30" i="93"/>
  <c r="C29" i="93"/>
  <c r="E29" i="93"/>
  <c r="G29" i="93"/>
  <c r="H29" i="93"/>
  <c r="C28" i="93"/>
  <c r="E28" i="93"/>
  <c r="G28" i="93"/>
  <c r="H28" i="93"/>
  <c r="C27" i="93"/>
  <c r="E27" i="93"/>
  <c r="G27" i="93"/>
  <c r="H27" i="93"/>
  <c r="C26" i="93"/>
  <c r="E26" i="93"/>
  <c r="G26" i="93"/>
  <c r="H26" i="93"/>
  <c r="C25" i="93"/>
  <c r="E25" i="93"/>
  <c r="G25" i="93"/>
  <c r="H25" i="93"/>
  <c r="C24" i="93"/>
  <c r="E24" i="93"/>
  <c r="G24" i="93"/>
  <c r="H24" i="93"/>
  <c r="C23" i="93"/>
  <c r="E23" i="93"/>
  <c r="G23" i="93"/>
  <c r="H23" i="93"/>
  <c r="C22" i="93"/>
  <c r="E22" i="93"/>
  <c r="G22" i="93"/>
  <c r="H22" i="93"/>
  <c r="C21" i="93"/>
  <c r="E21" i="93"/>
  <c r="G21" i="93"/>
  <c r="H21" i="93"/>
  <c r="L11" i="71"/>
  <c r="L13" i="71"/>
  <c r="L12" i="71"/>
  <c r="L9" i="71"/>
  <c r="L10" i="71"/>
  <c r="L14" i="71"/>
  <c r="L15" i="71"/>
  <c r="L16" i="71"/>
  <c r="L17" i="71"/>
  <c r="L18" i="71"/>
  <c r="L19" i="71"/>
  <c r="L20" i="71"/>
  <c r="L21" i="71"/>
  <c r="L22" i="71"/>
  <c r="L23" i="71"/>
  <c r="L24" i="71"/>
  <c r="L25" i="71"/>
  <c r="L26" i="71"/>
  <c r="L27" i="71"/>
  <c r="L28" i="71"/>
  <c r="L29" i="71"/>
  <c r="L30" i="71"/>
  <c r="L31" i="71"/>
  <c r="L32" i="71"/>
  <c r="L33" i="71"/>
  <c r="L34" i="71"/>
  <c r="L35" i="71"/>
  <c r="L36" i="71"/>
  <c r="L37" i="71"/>
  <c r="L38" i="71"/>
  <c r="L39" i="71"/>
  <c r="L40" i="71"/>
  <c r="L41" i="71"/>
  <c r="L42" i="71"/>
  <c r="L43" i="71"/>
  <c r="L44" i="71"/>
  <c r="L45" i="71"/>
  <c r="L46" i="71"/>
  <c r="L47" i="71"/>
  <c r="L48" i="71"/>
  <c r="L49" i="71"/>
  <c r="L50" i="71"/>
  <c r="L51" i="71"/>
  <c r="L52" i="71"/>
  <c r="L53" i="71"/>
  <c r="L54" i="71"/>
  <c r="L55" i="71"/>
  <c r="L56" i="71"/>
  <c r="L57" i="71"/>
  <c r="L58" i="71"/>
  <c r="L59" i="71"/>
  <c r="L60" i="71"/>
  <c r="L61" i="71"/>
  <c r="L62" i="71"/>
  <c r="L63" i="71"/>
  <c r="L64" i="71"/>
  <c r="L65" i="71"/>
  <c r="L7" i="71"/>
  <c r="J11" i="71"/>
  <c r="J13" i="71"/>
  <c r="J12" i="71"/>
  <c r="J9" i="71"/>
  <c r="J10" i="71"/>
  <c r="J14" i="71"/>
  <c r="J15" i="71"/>
  <c r="J16" i="71"/>
  <c r="J17" i="71"/>
  <c r="J18" i="71"/>
  <c r="J19" i="71"/>
  <c r="J20" i="71"/>
  <c r="J21" i="71"/>
  <c r="J22" i="71"/>
  <c r="J23" i="71"/>
  <c r="J24" i="71"/>
  <c r="J25" i="71"/>
  <c r="J26" i="71"/>
  <c r="J27" i="71"/>
  <c r="J28" i="71"/>
  <c r="J29" i="71"/>
  <c r="J30" i="71"/>
  <c r="J31" i="71"/>
  <c r="J32" i="71"/>
  <c r="J33" i="71"/>
  <c r="J34" i="71"/>
  <c r="J35" i="71"/>
  <c r="J36" i="71"/>
  <c r="J37" i="71"/>
  <c r="J38" i="71"/>
  <c r="J39" i="71"/>
  <c r="J40" i="71"/>
  <c r="J41" i="71"/>
  <c r="J42" i="71"/>
  <c r="J43" i="71"/>
  <c r="J44" i="71"/>
  <c r="J45" i="71"/>
  <c r="J46" i="71"/>
  <c r="J47" i="71"/>
  <c r="J48" i="71"/>
  <c r="J49" i="71"/>
  <c r="J50" i="71"/>
  <c r="J51" i="71"/>
  <c r="J52" i="71"/>
  <c r="J53" i="71"/>
  <c r="J54" i="71"/>
  <c r="J55" i="71"/>
  <c r="J56" i="71"/>
  <c r="J57" i="71"/>
  <c r="J58" i="71"/>
  <c r="J59" i="71"/>
  <c r="J60" i="71"/>
  <c r="J61" i="71"/>
  <c r="J62" i="71"/>
  <c r="J63" i="71"/>
  <c r="J64" i="71"/>
  <c r="J65" i="71"/>
  <c r="J7" i="71"/>
  <c r="E16" i="1"/>
  <c r="E17" i="1"/>
  <c r="E18" i="1"/>
  <c r="E19" i="1"/>
  <c r="E20" i="1"/>
  <c r="E21" i="1"/>
  <c r="C22" i="92"/>
  <c r="E22" i="92"/>
  <c r="G22" i="92"/>
  <c r="H22" i="92"/>
  <c r="C21" i="92"/>
  <c r="E21" i="92"/>
  <c r="G21" i="92"/>
  <c r="H21" i="92"/>
  <c r="C20" i="92"/>
  <c r="E20" i="92"/>
  <c r="G20" i="92"/>
  <c r="H20" i="92"/>
  <c r="C19" i="92"/>
  <c r="E19" i="92"/>
  <c r="G19" i="92"/>
  <c r="H19" i="92"/>
  <c r="C18" i="92"/>
  <c r="E18" i="92"/>
  <c r="G18" i="92"/>
  <c r="H18" i="92"/>
  <c r="C17" i="92"/>
  <c r="E17" i="92"/>
  <c r="G17" i="92"/>
  <c r="H17" i="92"/>
  <c r="K11" i="71"/>
  <c r="K13" i="71"/>
  <c r="K12" i="71"/>
  <c r="K9" i="71"/>
  <c r="K10" i="71"/>
  <c r="K7" i="71"/>
  <c r="K65" i="71"/>
  <c r="K64" i="71"/>
  <c r="K63" i="71"/>
  <c r="K62" i="71"/>
  <c r="K61" i="71"/>
  <c r="K60" i="71"/>
  <c r="K59" i="71"/>
  <c r="K58" i="71"/>
  <c r="K57" i="71"/>
  <c r="K56" i="71"/>
  <c r="K55" i="71"/>
  <c r="K54" i="71"/>
  <c r="K53" i="71"/>
  <c r="K52" i="71"/>
  <c r="K51" i="71"/>
  <c r="K50" i="71"/>
  <c r="K49" i="71"/>
  <c r="K48" i="71"/>
  <c r="K47" i="71"/>
  <c r="K46" i="71"/>
  <c r="K45" i="71"/>
  <c r="K44" i="71"/>
  <c r="K43" i="71"/>
  <c r="K42" i="71"/>
  <c r="K41" i="71"/>
  <c r="K40" i="71"/>
  <c r="K39" i="71"/>
  <c r="K38" i="71"/>
  <c r="K37" i="71"/>
  <c r="K36" i="71"/>
  <c r="K35" i="71"/>
  <c r="K34" i="71"/>
  <c r="K33" i="71"/>
  <c r="K32" i="71"/>
  <c r="K31" i="71"/>
  <c r="K30" i="71"/>
  <c r="K29" i="71"/>
  <c r="K28" i="71"/>
  <c r="K27" i="71"/>
  <c r="K26" i="71"/>
  <c r="K25" i="71"/>
  <c r="K24" i="71"/>
  <c r="K23" i="71"/>
  <c r="K22" i="71"/>
  <c r="K21" i="71"/>
  <c r="K20" i="71"/>
  <c r="K19" i="71"/>
  <c r="K18" i="71"/>
  <c r="K17" i="71"/>
  <c r="K16" i="71"/>
  <c r="K15" i="71"/>
  <c r="K14" i="71"/>
  <c r="C58" i="91"/>
  <c r="E58" i="91"/>
  <c r="G58" i="91"/>
  <c r="H58" i="91"/>
  <c r="C57" i="91"/>
  <c r="E57" i="91"/>
  <c r="G57" i="91"/>
  <c r="H57" i="91"/>
  <c r="C56" i="91"/>
  <c r="E56" i="91"/>
  <c r="G56" i="91"/>
  <c r="H56" i="91"/>
  <c r="C55" i="91"/>
  <c r="E55" i="91"/>
  <c r="G55" i="91"/>
  <c r="H55" i="91"/>
  <c r="C54" i="91"/>
  <c r="E54" i="91"/>
  <c r="G54" i="91"/>
  <c r="H54" i="91"/>
  <c r="C53" i="91"/>
  <c r="E53" i="91"/>
  <c r="G53" i="91"/>
  <c r="H53" i="91"/>
  <c r="C52" i="91"/>
  <c r="E52" i="91"/>
  <c r="G52" i="91"/>
  <c r="H52" i="91"/>
  <c r="C51" i="91"/>
  <c r="E51" i="91"/>
  <c r="G51" i="91"/>
  <c r="H51" i="91"/>
  <c r="C50" i="91"/>
  <c r="E50" i="91"/>
  <c r="G50" i="91"/>
  <c r="H50" i="91"/>
  <c r="C49" i="91"/>
  <c r="E49" i="91"/>
  <c r="G49" i="91"/>
  <c r="H49" i="91"/>
  <c r="C48" i="91"/>
  <c r="E48" i="91"/>
  <c r="G48" i="91"/>
  <c r="H48" i="91"/>
  <c r="C47" i="91"/>
  <c r="E47" i="91"/>
  <c r="G47" i="91"/>
  <c r="H47" i="91"/>
  <c r="C46" i="91"/>
  <c r="E46" i="91"/>
  <c r="G46" i="91"/>
  <c r="H46" i="91"/>
  <c r="C45" i="91"/>
  <c r="E45" i="91"/>
  <c r="G45" i="91"/>
  <c r="H45" i="91"/>
  <c r="C44" i="91"/>
  <c r="E44" i="91"/>
  <c r="G44" i="91"/>
  <c r="H44" i="91"/>
  <c r="C43" i="91"/>
  <c r="E43" i="91"/>
  <c r="G43" i="91"/>
  <c r="H43" i="91"/>
  <c r="C42" i="91"/>
  <c r="E42" i="91"/>
  <c r="G42" i="91"/>
  <c r="H42" i="91"/>
  <c r="C41" i="91"/>
  <c r="E41" i="91"/>
  <c r="G41" i="91"/>
  <c r="H41" i="91"/>
  <c r="C40" i="91"/>
  <c r="E40" i="91"/>
  <c r="G40" i="91"/>
  <c r="H40" i="91"/>
  <c r="C39" i="91"/>
  <c r="E39" i="91"/>
  <c r="G39" i="91"/>
  <c r="H39" i="91"/>
  <c r="C38" i="91"/>
  <c r="E38" i="91"/>
  <c r="G38" i="91"/>
  <c r="H38" i="91"/>
  <c r="C37" i="91"/>
  <c r="E37" i="91"/>
  <c r="G37" i="91"/>
  <c r="H37" i="91"/>
  <c r="C36" i="91"/>
  <c r="E36" i="91"/>
  <c r="G36" i="91"/>
  <c r="H36" i="91"/>
  <c r="C35" i="91"/>
  <c r="E35" i="91"/>
  <c r="G35" i="91"/>
  <c r="H35" i="91"/>
  <c r="C34" i="91"/>
  <c r="E34" i="91"/>
  <c r="G34" i="91"/>
  <c r="H34" i="91"/>
  <c r="C33" i="91"/>
  <c r="E33" i="91"/>
  <c r="G33" i="91"/>
  <c r="H33" i="91"/>
  <c r="C32" i="91"/>
  <c r="E32" i="91"/>
  <c r="G32" i="91"/>
  <c r="H32" i="91"/>
  <c r="C31" i="91"/>
  <c r="E31" i="91"/>
  <c r="G31" i="91"/>
  <c r="H31" i="91"/>
  <c r="C30" i="91"/>
  <c r="E30" i="91"/>
  <c r="G30" i="91"/>
  <c r="H30" i="91"/>
  <c r="C29" i="91"/>
  <c r="E29" i="91"/>
  <c r="G29" i="91"/>
  <c r="H29" i="91"/>
  <c r="C28" i="91"/>
  <c r="E28" i="91"/>
  <c r="G28" i="91"/>
  <c r="H28" i="91"/>
  <c r="C27" i="91"/>
  <c r="E27" i="91"/>
  <c r="G27" i="91"/>
  <c r="H27" i="91"/>
  <c r="C26" i="91"/>
  <c r="E26" i="91"/>
  <c r="G26" i="91"/>
  <c r="H26" i="91"/>
  <c r="C25" i="91"/>
  <c r="E25" i="91"/>
  <c r="G25" i="91"/>
  <c r="H25" i="91"/>
  <c r="C24" i="91"/>
  <c r="E24" i="91"/>
  <c r="G24" i="91"/>
  <c r="H24" i="91"/>
  <c r="C23" i="91"/>
  <c r="E23" i="91"/>
  <c r="G23" i="91"/>
  <c r="H23" i="91"/>
  <c r="C22" i="91"/>
  <c r="E22" i="91"/>
  <c r="G22" i="91"/>
  <c r="H22" i="91"/>
  <c r="C58" i="89"/>
  <c r="E58" i="89"/>
  <c r="G58" i="89"/>
  <c r="H58" i="89"/>
  <c r="C57" i="89"/>
  <c r="E57" i="89"/>
  <c r="G57" i="89"/>
  <c r="H57" i="89"/>
  <c r="C56" i="89"/>
  <c r="E56" i="89"/>
  <c r="G56" i="89"/>
  <c r="H56" i="89"/>
  <c r="C55" i="89"/>
  <c r="E55" i="89"/>
  <c r="G55" i="89"/>
  <c r="H55" i="89"/>
  <c r="C54" i="89"/>
  <c r="E54" i="89"/>
  <c r="G54" i="89"/>
  <c r="H54" i="89"/>
  <c r="C53" i="89"/>
  <c r="E53" i="89"/>
  <c r="G53" i="89"/>
  <c r="H53" i="89"/>
  <c r="C52" i="89"/>
  <c r="E52" i="89"/>
  <c r="G52" i="89"/>
  <c r="H52" i="89"/>
  <c r="C51" i="89"/>
  <c r="E51" i="89"/>
  <c r="G51" i="89"/>
  <c r="H51" i="89"/>
  <c r="C50" i="89"/>
  <c r="E50" i="89"/>
  <c r="G50" i="89"/>
  <c r="H50" i="89"/>
  <c r="C49" i="89"/>
  <c r="E49" i="89"/>
  <c r="G49" i="89"/>
  <c r="H49" i="89"/>
  <c r="C48" i="89"/>
  <c r="E48" i="89"/>
  <c r="G48" i="89"/>
  <c r="H48" i="89"/>
  <c r="C47" i="89"/>
  <c r="E47" i="89"/>
  <c r="G47" i="89"/>
  <c r="H47" i="89"/>
  <c r="C46" i="89"/>
  <c r="E46" i="89"/>
  <c r="G46" i="89"/>
  <c r="H46" i="89"/>
  <c r="C45" i="89"/>
  <c r="E45" i="89"/>
  <c r="G45" i="89"/>
  <c r="H45" i="89"/>
  <c r="C44" i="89"/>
  <c r="E44" i="89"/>
  <c r="G44" i="89"/>
  <c r="H44" i="89"/>
  <c r="C43" i="89"/>
  <c r="E43" i="89"/>
  <c r="G43" i="89"/>
  <c r="H43" i="89"/>
  <c r="C42" i="89"/>
  <c r="E42" i="89"/>
  <c r="G42" i="89"/>
  <c r="H42" i="89"/>
  <c r="C41" i="89"/>
  <c r="E41" i="89"/>
  <c r="G41" i="89"/>
  <c r="H41" i="89"/>
  <c r="C40" i="89"/>
  <c r="E40" i="89"/>
  <c r="G40" i="89"/>
  <c r="H40" i="89"/>
  <c r="C39" i="89"/>
  <c r="E39" i="89"/>
  <c r="G39" i="89"/>
  <c r="H39" i="89"/>
  <c r="C38" i="89"/>
  <c r="E38" i="89"/>
  <c r="G38" i="89"/>
  <c r="H38" i="89"/>
  <c r="C37" i="89"/>
  <c r="E37" i="89"/>
  <c r="G37" i="89"/>
  <c r="H37" i="89"/>
  <c r="C36" i="89"/>
  <c r="E36" i="89"/>
  <c r="G36" i="89"/>
  <c r="H36" i="89"/>
  <c r="C35" i="89"/>
  <c r="E35" i="89"/>
  <c r="G35" i="89"/>
  <c r="H35" i="89"/>
  <c r="C34" i="89"/>
  <c r="E34" i="89"/>
  <c r="G34" i="89"/>
  <c r="H34" i="89"/>
  <c r="C33" i="89"/>
  <c r="E33" i="89"/>
  <c r="G33" i="89"/>
  <c r="H33" i="89"/>
  <c r="C32" i="89"/>
  <c r="E32" i="89"/>
  <c r="G32" i="89"/>
  <c r="H32" i="89"/>
  <c r="C31" i="89"/>
  <c r="E31" i="89"/>
  <c r="G31" i="89"/>
  <c r="H31" i="89"/>
  <c r="C30" i="89"/>
  <c r="E30" i="89"/>
  <c r="G30" i="89"/>
  <c r="H30" i="89"/>
  <c r="C29" i="89"/>
  <c r="E29" i="89"/>
  <c r="G29" i="89"/>
  <c r="H29" i="89"/>
  <c r="C28" i="89"/>
  <c r="E28" i="89"/>
  <c r="G28" i="89"/>
  <c r="H28" i="89"/>
  <c r="C27" i="89"/>
  <c r="E27" i="89"/>
  <c r="G27" i="89"/>
  <c r="H27" i="89"/>
  <c r="C26" i="89"/>
  <c r="E26" i="89"/>
  <c r="G26" i="89"/>
  <c r="H26" i="89"/>
  <c r="C25" i="89"/>
  <c r="E25" i="89"/>
  <c r="G25" i="89"/>
  <c r="H25" i="89"/>
  <c r="C24" i="89"/>
  <c r="E24" i="89"/>
  <c r="G24" i="89"/>
  <c r="H24" i="89"/>
  <c r="C23" i="89"/>
  <c r="E23" i="89"/>
  <c r="G23" i="89"/>
  <c r="H23" i="89"/>
  <c r="C22" i="89"/>
  <c r="E22" i="89"/>
  <c r="G22" i="89"/>
  <c r="H22" i="89"/>
  <c r="C21" i="89"/>
  <c r="E21" i="89"/>
  <c r="G21" i="89"/>
  <c r="H21" i="89"/>
  <c r="E12" i="1"/>
  <c r="E13" i="1"/>
  <c r="E14" i="1"/>
  <c r="G20" i="87"/>
  <c r="E9" i="1"/>
  <c r="D11" i="71"/>
  <c r="E7" i="1"/>
  <c r="D9" i="71"/>
  <c r="E10" i="1"/>
  <c r="E11" i="1"/>
  <c r="D13" i="71"/>
  <c r="E8" i="1"/>
  <c r="D10" i="71"/>
  <c r="D12" i="71"/>
  <c r="D14" i="71"/>
  <c r="I11" i="71"/>
  <c r="I9" i="71"/>
  <c r="I13" i="71"/>
  <c r="I10" i="71"/>
  <c r="I12" i="71"/>
  <c r="I14" i="71"/>
  <c r="I15" i="71"/>
  <c r="I16" i="71"/>
  <c r="I17" i="71"/>
  <c r="I18" i="71"/>
  <c r="I19" i="71"/>
  <c r="I20" i="71"/>
  <c r="I21" i="71"/>
  <c r="I22" i="71"/>
  <c r="I23" i="71"/>
  <c r="I24" i="71"/>
  <c r="I25" i="71"/>
  <c r="I26" i="71"/>
  <c r="I27" i="71"/>
  <c r="I28" i="71"/>
  <c r="I29" i="71"/>
  <c r="I30" i="71"/>
  <c r="I31" i="71"/>
  <c r="I32" i="71"/>
  <c r="I33" i="71"/>
  <c r="I34" i="71"/>
  <c r="I35" i="71"/>
  <c r="I36" i="71"/>
  <c r="I37" i="71"/>
  <c r="I38" i="71"/>
  <c r="I39" i="71"/>
  <c r="I40" i="71"/>
  <c r="I41" i="71"/>
  <c r="I42" i="71"/>
  <c r="I43" i="71"/>
  <c r="I44" i="71"/>
  <c r="I45" i="71"/>
  <c r="I46" i="71"/>
  <c r="I47" i="71"/>
  <c r="I48" i="71"/>
  <c r="I49" i="71"/>
  <c r="I50" i="71"/>
  <c r="I51" i="71"/>
  <c r="I52" i="71"/>
  <c r="I53" i="71"/>
  <c r="I54" i="71"/>
  <c r="I55" i="71"/>
  <c r="I56" i="71"/>
  <c r="I57" i="71"/>
  <c r="I58" i="71"/>
  <c r="I59" i="71"/>
  <c r="I60" i="71"/>
  <c r="I61" i="71"/>
  <c r="I62" i="71"/>
  <c r="I63" i="71"/>
  <c r="I64" i="71"/>
  <c r="H11" i="71"/>
  <c r="H9" i="71"/>
  <c r="H13" i="71"/>
  <c r="H10" i="71"/>
  <c r="H12" i="71"/>
  <c r="H14" i="71"/>
  <c r="H15" i="71"/>
  <c r="H16" i="71"/>
  <c r="H17" i="71"/>
  <c r="H18" i="71"/>
  <c r="H19" i="71"/>
  <c r="H20" i="71"/>
  <c r="H21" i="71"/>
  <c r="G11" i="71"/>
  <c r="G9" i="71"/>
  <c r="G13" i="71"/>
  <c r="G10" i="71"/>
  <c r="G12" i="71"/>
  <c r="G14" i="71"/>
  <c r="G15" i="71"/>
  <c r="G16" i="71"/>
  <c r="G17" i="71"/>
  <c r="G18" i="71"/>
  <c r="G19" i="71"/>
  <c r="G20" i="71"/>
  <c r="E11" i="71"/>
  <c r="E9" i="71"/>
  <c r="E13" i="71"/>
  <c r="E10" i="71"/>
  <c r="E12" i="71"/>
  <c r="E14" i="71"/>
  <c r="E15" i="71"/>
  <c r="F11" i="71"/>
  <c r="F9" i="71"/>
  <c r="F13" i="71"/>
  <c r="F10" i="71"/>
  <c r="F12" i="71"/>
  <c r="F14" i="71"/>
  <c r="F15" i="71"/>
  <c r="F16" i="71"/>
  <c r="I7" i="71"/>
  <c r="H7" i="71"/>
  <c r="I65" i="71"/>
  <c r="C58" i="88"/>
  <c r="E58" i="88"/>
  <c r="G58" i="88"/>
  <c r="H58" i="88"/>
  <c r="C57" i="88"/>
  <c r="E57" i="88"/>
  <c r="G57" i="88"/>
  <c r="H57" i="88"/>
  <c r="C56" i="88"/>
  <c r="E56" i="88"/>
  <c r="G56" i="88"/>
  <c r="H56" i="88"/>
  <c r="C55" i="88"/>
  <c r="E55" i="88"/>
  <c r="G55" i="88"/>
  <c r="H55" i="88"/>
  <c r="C54" i="88"/>
  <c r="E54" i="88"/>
  <c r="G54" i="88"/>
  <c r="H54" i="88"/>
  <c r="C53" i="88"/>
  <c r="E53" i="88"/>
  <c r="G53" i="88"/>
  <c r="H53" i="88"/>
  <c r="C52" i="88"/>
  <c r="E52" i="88"/>
  <c r="G52" i="88"/>
  <c r="H52" i="88"/>
  <c r="C51" i="88"/>
  <c r="E51" i="88"/>
  <c r="G51" i="88"/>
  <c r="H51" i="88"/>
  <c r="C50" i="88"/>
  <c r="E50" i="88"/>
  <c r="G50" i="88"/>
  <c r="H50" i="88"/>
  <c r="C49" i="88"/>
  <c r="E49" i="88"/>
  <c r="G49" i="88"/>
  <c r="H49" i="88"/>
  <c r="C48" i="88"/>
  <c r="E48" i="88"/>
  <c r="G48" i="88"/>
  <c r="H48" i="88"/>
  <c r="C47" i="88"/>
  <c r="E47" i="88"/>
  <c r="G47" i="88"/>
  <c r="H47" i="88"/>
  <c r="C46" i="88"/>
  <c r="E46" i="88"/>
  <c r="G46" i="88"/>
  <c r="H46" i="88"/>
  <c r="C45" i="88"/>
  <c r="E45" i="88"/>
  <c r="G45" i="88"/>
  <c r="H45" i="88"/>
  <c r="C44" i="88"/>
  <c r="E44" i="88"/>
  <c r="G44" i="88"/>
  <c r="H44" i="88"/>
  <c r="C43" i="88"/>
  <c r="E43" i="88"/>
  <c r="G43" i="88"/>
  <c r="H43" i="88"/>
  <c r="C42" i="88"/>
  <c r="E42" i="88"/>
  <c r="G42" i="88"/>
  <c r="H42" i="88"/>
  <c r="C41" i="88"/>
  <c r="E41" i="88"/>
  <c r="G41" i="88"/>
  <c r="H41" i="88"/>
  <c r="C40" i="88"/>
  <c r="E40" i="88"/>
  <c r="G40" i="88"/>
  <c r="H40" i="88"/>
  <c r="C39" i="88"/>
  <c r="E39" i="88"/>
  <c r="G39" i="88"/>
  <c r="H39" i="88"/>
  <c r="C38" i="88"/>
  <c r="E38" i="88"/>
  <c r="G38" i="88"/>
  <c r="H38" i="88"/>
  <c r="C37" i="88"/>
  <c r="E37" i="88"/>
  <c r="G37" i="88"/>
  <c r="H37" i="88"/>
  <c r="C36" i="88"/>
  <c r="E36" i="88"/>
  <c r="G36" i="88"/>
  <c r="H36" i="88"/>
  <c r="C35" i="88"/>
  <c r="E35" i="88"/>
  <c r="G35" i="88"/>
  <c r="H35" i="88"/>
  <c r="C34" i="88"/>
  <c r="E34" i="88"/>
  <c r="G34" i="88"/>
  <c r="H34" i="88"/>
  <c r="C33" i="88"/>
  <c r="E33" i="88"/>
  <c r="G33" i="88"/>
  <c r="H33" i="88"/>
  <c r="C32" i="88"/>
  <c r="E32" i="88"/>
  <c r="G32" i="88"/>
  <c r="H32" i="88"/>
  <c r="C31" i="88"/>
  <c r="E31" i="88"/>
  <c r="G31" i="88"/>
  <c r="H31" i="88"/>
  <c r="C30" i="88"/>
  <c r="E30" i="88"/>
  <c r="G30" i="88"/>
  <c r="H30" i="88"/>
  <c r="C29" i="88"/>
  <c r="E29" i="88"/>
  <c r="G29" i="88"/>
  <c r="H29" i="88"/>
  <c r="C28" i="88"/>
  <c r="E28" i="88"/>
  <c r="G28" i="88"/>
  <c r="H28" i="88"/>
  <c r="C27" i="88"/>
  <c r="E27" i="88"/>
  <c r="G27" i="88"/>
  <c r="H27" i="88"/>
  <c r="C26" i="88"/>
  <c r="E26" i="88"/>
  <c r="G26" i="88"/>
  <c r="H26" i="88"/>
  <c r="C25" i="88"/>
  <c r="E25" i="88"/>
  <c r="G25" i="88"/>
  <c r="H25" i="88"/>
  <c r="C24" i="88"/>
  <c r="E24" i="88"/>
  <c r="G24" i="88"/>
  <c r="H24" i="88"/>
  <c r="C23" i="88"/>
  <c r="E23" i="88"/>
  <c r="G23" i="88"/>
  <c r="H23" i="88"/>
  <c r="C22" i="88"/>
  <c r="E22" i="88"/>
  <c r="G22" i="88"/>
  <c r="H22" i="88"/>
  <c r="C21" i="88"/>
  <c r="E21" i="88"/>
  <c r="G21" i="88"/>
  <c r="H21" i="88"/>
  <c r="C20" i="88"/>
  <c r="E20" i="88"/>
  <c r="G20" i="88"/>
  <c r="H20" i="88"/>
  <c r="C19" i="88"/>
  <c r="E19" i="88"/>
  <c r="G19" i="88"/>
  <c r="H19" i="88"/>
  <c r="C18" i="88"/>
  <c r="E18" i="88"/>
  <c r="G18" i="88"/>
  <c r="H18" i="88"/>
  <c r="G7" i="71"/>
  <c r="H65" i="71"/>
  <c r="H64" i="71"/>
  <c r="H63" i="71"/>
  <c r="H62" i="71"/>
  <c r="H61" i="71"/>
  <c r="H60" i="71"/>
  <c r="H59" i="71"/>
  <c r="H58" i="71"/>
  <c r="H57" i="71"/>
  <c r="H56" i="71"/>
  <c r="H55" i="71"/>
  <c r="H54" i="71"/>
  <c r="H53" i="71"/>
  <c r="H52" i="71"/>
  <c r="H51" i="71"/>
  <c r="H50" i="71"/>
  <c r="H49" i="71"/>
  <c r="H48" i="71"/>
  <c r="H47" i="71"/>
  <c r="H46" i="71"/>
  <c r="H45" i="71"/>
  <c r="H44" i="71"/>
  <c r="H43" i="71"/>
  <c r="H42" i="71"/>
  <c r="H41" i="71"/>
  <c r="H40" i="71"/>
  <c r="H39" i="71"/>
  <c r="H38" i="71"/>
  <c r="H37" i="71"/>
  <c r="H36" i="71"/>
  <c r="H35" i="71"/>
  <c r="H34" i="71"/>
  <c r="H33" i="71"/>
  <c r="H32" i="71"/>
  <c r="H31" i="71"/>
  <c r="H30" i="71"/>
  <c r="H29" i="71"/>
  <c r="H28" i="71"/>
  <c r="H27" i="71"/>
  <c r="H26" i="71"/>
  <c r="H25" i="71"/>
  <c r="H24" i="71"/>
  <c r="H23" i="71"/>
  <c r="H22" i="71"/>
  <c r="G65" i="71"/>
  <c r="G64" i="71"/>
  <c r="G63" i="71"/>
  <c r="G62" i="71"/>
  <c r="G61" i="71"/>
  <c r="G60" i="71"/>
  <c r="G59" i="71"/>
  <c r="G58" i="71"/>
  <c r="G57" i="71"/>
  <c r="G56" i="71"/>
  <c r="G55" i="71"/>
  <c r="G54" i="71"/>
  <c r="G53" i="71"/>
  <c r="G52" i="71"/>
  <c r="G51" i="71"/>
  <c r="G50" i="71"/>
  <c r="G49" i="71"/>
  <c r="G48" i="71"/>
  <c r="G47" i="71"/>
  <c r="G46" i="71"/>
  <c r="G45" i="71"/>
  <c r="G44" i="71"/>
  <c r="G43" i="71"/>
  <c r="G42" i="71"/>
  <c r="G41" i="71"/>
  <c r="G40" i="71"/>
  <c r="G39" i="71"/>
  <c r="G38" i="71"/>
  <c r="G37" i="71"/>
  <c r="G36" i="71"/>
  <c r="G35" i="71"/>
  <c r="G34" i="71"/>
  <c r="G33" i="71"/>
  <c r="G32" i="71"/>
  <c r="G31" i="71"/>
  <c r="G30" i="71"/>
  <c r="G29" i="71"/>
  <c r="G28" i="71"/>
  <c r="G27" i="71"/>
  <c r="G26" i="71"/>
  <c r="G25" i="71"/>
  <c r="G24" i="71"/>
  <c r="G23" i="71"/>
  <c r="G22" i="71"/>
  <c r="G21" i="71"/>
  <c r="C58" i="87"/>
  <c r="E58" i="87"/>
  <c r="G58" i="87"/>
  <c r="H58" i="87"/>
  <c r="C57" i="87"/>
  <c r="E57" i="87"/>
  <c r="G57" i="87"/>
  <c r="H57" i="87"/>
  <c r="C56" i="87"/>
  <c r="E56" i="87"/>
  <c r="G56" i="87"/>
  <c r="H56" i="87"/>
  <c r="C55" i="87"/>
  <c r="E55" i="87"/>
  <c r="G55" i="87"/>
  <c r="H55" i="87"/>
  <c r="C54" i="87"/>
  <c r="E54" i="87"/>
  <c r="G54" i="87"/>
  <c r="H54" i="87"/>
  <c r="C53" i="87"/>
  <c r="E53" i="87"/>
  <c r="G53" i="87"/>
  <c r="H53" i="87"/>
  <c r="C52" i="87"/>
  <c r="E52" i="87"/>
  <c r="G52" i="87"/>
  <c r="H52" i="87"/>
  <c r="C51" i="87"/>
  <c r="E51" i="87"/>
  <c r="G51" i="87"/>
  <c r="H51" i="87"/>
  <c r="C50" i="87"/>
  <c r="E50" i="87"/>
  <c r="G50" i="87"/>
  <c r="H50" i="87"/>
  <c r="C49" i="87"/>
  <c r="E49" i="87"/>
  <c r="G49" i="87"/>
  <c r="H49" i="87"/>
  <c r="C48" i="87"/>
  <c r="E48" i="87"/>
  <c r="G48" i="87"/>
  <c r="H48" i="87"/>
  <c r="C47" i="87"/>
  <c r="E47" i="87"/>
  <c r="G47" i="87"/>
  <c r="H47" i="87"/>
  <c r="C46" i="87"/>
  <c r="E46" i="87"/>
  <c r="G46" i="87"/>
  <c r="H46" i="87"/>
  <c r="C45" i="87"/>
  <c r="E45" i="87"/>
  <c r="G45" i="87"/>
  <c r="H45" i="87"/>
  <c r="C44" i="87"/>
  <c r="E44" i="87"/>
  <c r="G44" i="87"/>
  <c r="H44" i="87"/>
  <c r="C43" i="87"/>
  <c r="E43" i="87"/>
  <c r="G43" i="87"/>
  <c r="H43" i="87"/>
  <c r="C42" i="87"/>
  <c r="E42" i="87"/>
  <c r="G42" i="87"/>
  <c r="H42" i="87"/>
  <c r="C41" i="87"/>
  <c r="E41" i="87"/>
  <c r="G41" i="87"/>
  <c r="H41" i="87"/>
  <c r="C40" i="87"/>
  <c r="E40" i="87"/>
  <c r="G40" i="87"/>
  <c r="H40" i="87"/>
  <c r="C39" i="87"/>
  <c r="E39" i="87"/>
  <c r="G39" i="87"/>
  <c r="H39" i="87"/>
  <c r="C38" i="87"/>
  <c r="E38" i="87"/>
  <c r="G38" i="87"/>
  <c r="H38" i="87"/>
  <c r="C37" i="87"/>
  <c r="E37" i="87"/>
  <c r="G37" i="87"/>
  <c r="H37" i="87"/>
  <c r="C36" i="87"/>
  <c r="E36" i="87"/>
  <c r="G36" i="87"/>
  <c r="H36" i="87"/>
  <c r="C35" i="87"/>
  <c r="E35" i="87"/>
  <c r="G35" i="87"/>
  <c r="H35" i="87"/>
  <c r="C34" i="87"/>
  <c r="E34" i="87"/>
  <c r="G34" i="87"/>
  <c r="H34" i="87"/>
  <c r="C33" i="87"/>
  <c r="E33" i="87"/>
  <c r="G33" i="87"/>
  <c r="H33" i="87"/>
  <c r="C32" i="87"/>
  <c r="E32" i="87"/>
  <c r="G32" i="87"/>
  <c r="H32" i="87"/>
  <c r="C31" i="87"/>
  <c r="E31" i="87"/>
  <c r="G31" i="87"/>
  <c r="H31" i="87"/>
  <c r="C30" i="87"/>
  <c r="E30" i="87"/>
  <c r="G30" i="87"/>
  <c r="H30" i="87"/>
  <c r="C29" i="87"/>
  <c r="E29" i="87"/>
  <c r="G29" i="87"/>
  <c r="H29" i="87"/>
  <c r="C28" i="87"/>
  <c r="E28" i="87"/>
  <c r="G28" i="87"/>
  <c r="H28" i="87"/>
  <c r="C27" i="87"/>
  <c r="E27" i="87"/>
  <c r="G27" i="87"/>
  <c r="H27" i="87"/>
  <c r="C26" i="87"/>
  <c r="E26" i="87"/>
  <c r="G26" i="87"/>
  <c r="H26" i="87"/>
  <c r="C25" i="87"/>
  <c r="E25" i="87"/>
  <c r="G25" i="87"/>
  <c r="H25" i="87"/>
  <c r="C24" i="87"/>
  <c r="E24" i="87"/>
  <c r="G24" i="87"/>
  <c r="H24" i="87"/>
  <c r="C23" i="87"/>
  <c r="E23" i="87"/>
  <c r="G23" i="87"/>
  <c r="H23" i="87"/>
  <c r="C22" i="87"/>
  <c r="E22" i="87"/>
  <c r="G22" i="87"/>
  <c r="H22" i="87"/>
  <c r="C21" i="87"/>
  <c r="E21" i="87"/>
  <c r="G21" i="87"/>
  <c r="H21" i="87"/>
  <c r="C20" i="87"/>
  <c r="E20" i="87"/>
  <c r="H20" i="87"/>
  <c r="C58" i="86"/>
  <c r="E58" i="86"/>
  <c r="G58" i="86"/>
  <c r="H58" i="86"/>
  <c r="C57" i="86"/>
  <c r="E57" i="86"/>
  <c r="G57" i="86"/>
  <c r="H57" i="86"/>
  <c r="C56" i="86"/>
  <c r="E56" i="86"/>
  <c r="G56" i="86"/>
  <c r="H56" i="86"/>
  <c r="C55" i="86"/>
  <c r="E55" i="86"/>
  <c r="G55" i="86"/>
  <c r="H55" i="86"/>
  <c r="C54" i="86"/>
  <c r="E54" i="86"/>
  <c r="G54" i="86"/>
  <c r="H54" i="86"/>
  <c r="C53" i="86"/>
  <c r="E53" i="86"/>
  <c r="G53" i="86"/>
  <c r="H53" i="86"/>
  <c r="C52" i="86"/>
  <c r="E52" i="86"/>
  <c r="G52" i="86"/>
  <c r="H52" i="86"/>
  <c r="C51" i="86"/>
  <c r="E51" i="86"/>
  <c r="G51" i="86"/>
  <c r="H51" i="86"/>
  <c r="C50" i="86"/>
  <c r="E50" i="86"/>
  <c r="G50" i="86"/>
  <c r="H50" i="86"/>
  <c r="C49" i="86"/>
  <c r="E49" i="86"/>
  <c r="G49" i="86"/>
  <c r="H49" i="86"/>
  <c r="C48" i="86"/>
  <c r="E48" i="86"/>
  <c r="G48" i="86"/>
  <c r="H48" i="86"/>
  <c r="C47" i="86"/>
  <c r="E47" i="86"/>
  <c r="G47" i="86"/>
  <c r="H47" i="86"/>
  <c r="C46" i="86"/>
  <c r="E46" i="86"/>
  <c r="G46" i="86"/>
  <c r="H46" i="86"/>
  <c r="C45" i="86"/>
  <c r="E45" i="86"/>
  <c r="G45" i="86"/>
  <c r="H45" i="86"/>
  <c r="C44" i="86"/>
  <c r="E44" i="86"/>
  <c r="G44" i="86"/>
  <c r="H44" i="86"/>
  <c r="C43" i="86"/>
  <c r="E43" i="86"/>
  <c r="G43" i="86"/>
  <c r="H43" i="86"/>
  <c r="C42" i="86"/>
  <c r="E42" i="86"/>
  <c r="G42" i="86"/>
  <c r="H42" i="86"/>
  <c r="C41" i="86"/>
  <c r="E41" i="86"/>
  <c r="G41" i="86"/>
  <c r="H41" i="86"/>
  <c r="C40" i="86"/>
  <c r="E40" i="86"/>
  <c r="G40" i="86"/>
  <c r="H40" i="86"/>
  <c r="C39" i="86"/>
  <c r="E39" i="86"/>
  <c r="G39" i="86"/>
  <c r="H39" i="86"/>
  <c r="C38" i="86"/>
  <c r="E38" i="86"/>
  <c r="G38" i="86"/>
  <c r="H38" i="86"/>
  <c r="C37" i="86"/>
  <c r="E37" i="86"/>
  <c r="G37" i="86"/>
  <c r="H37" i="86"/>
  <c r="C36" i="86"/>
  <c r="E36" i="86"/>
  <c r="G36" i="86"/>
  <c r="H36" i="86"/>
  <c r="C35" i="86"/>
  <c r="E35" i="86"/>
  <c r="G35" i="86"/>
  <c r="H35" i="86"/>
  <c r="C34" i="86"/>
  <c r="E34" i="86"/>
  <c r="G34" i="86"/>
  <c r="H34" i="86"/>
  <c r="C33" i="86"/>
  <c r="E33" i="86"/>
  <c r="G33" i="86"/>
  <c r="H33" i="86"/>
  <c r="C32" i="86"/>
  <c r="E32" i="86"/>
  <c r="G32" i="86"/>
  <c r="H32" i="86"/>
  <c r="C31" i="86"/>
  <c r="E31" i="86"/>
  <c r="G31" i="86"/>
  <c r="H31" i="86"/>
  <c r="C30" i="86"/>
  <c r="E30" i="86"/>
  <c r="G30" i="86"/>
  <c r="H30" i="86"/>
  <c r="C29" i="86"/>
  <c r="E29" i="86"/>
  <c r="G29" i="86"/>
  <c r="H29" i="86"/>
  <c r="C28" i="86"/>
  <c r="E28" i="86"/>
  <c r="G28" i="86"/>
  <c r="H28" i="86"/>
  <c r="C27" i="86"/>
  <c r="E27" i="86"/>
  <c r="G27" i="86"/>
  <c r="H27" i="86"/>
  <c r="C26" i="86"/>
  <c r="E26" i="86"/>
  <c r="G26" i="86"/>
  <c r="H26" i="86"/>
  <c r="C25" i="86"/>
  <c r="E25" i="86"/>
  <c r="G25" i="86"/>
  <c r="H25" i="86"/>
  <c r="C24" i="86"/>
  <c r="E24" i="86"/>
  <c r="G24" i="86"/>
  <c r="H24" i="86"/>
  <c r="C23" i="86"/>
  <c r="E23" i="86"/>
  <c r="G23" i="86"/>
  <c r="H23" i="86"/>
  <c r="C22" i="86"/>
  <c r="E22" i="86"/>
  <c r="G22" i="86"/>
  <c r="H22" i="86"/>
  <c r="F7" i="71"/>
  <c r="F65" i="71"/>
  <c r="F64" i="71"/>
  <c r="F63" i="71"/>
  <c r="F62" i="71"/>
  <c r="F61" i="71"/>
  <c r="F60" i="71"/>
  <c r="F59" i="71"/>
  <c r="F58" i="71"/>
  <c r="F57" i="71"/>
  <c r="F56" i="71"/>
  <c r="F55" i="71"/>
  <c r="F54" i="71"/>
  <c r="F53" i="71"/>
  <c r="F52" i="71"/>
  <c r="F51" i="71"/>
  <c r="F50" i="71"/>
  <c r="F49" i="71"/>
  <c r="F48" i="71"/>
  <c r="F47" i="71"/>
  <c r="F46" i="71"/>
  <c r="F45" i="71"/>
  <c r="F44" i="71"/>
  <c r="F43" i="71"/>
  <c r="F42" i="71"/>
  <c r="F41" i="71"/>
  <c r="F40" i="71"/>
  <c r="F39" i="71"/>
  <c r="F38" i="71"/>
  <c r="F37" i="71"/>
  <c r="F36" i="71"/>
  <c r="F35" i="71"/>
  <c r="F34" i="71"/>
  <c r="F33" i="71"/>
  <c r="F32" i="71"/>
  <c r="F31" i="71"/>
  <c r="F30" i="71"/>
  <c r="F29" i="71"/>
  <c r="F28" i="71"/>
  <c r="F27" i="71"/>
  <c r="F26" i="71"/>
  <c r="F25" i="71"/>
  <c r="F24" i="71"/>
  <c r="F23" i="71"/>
  <c r="F22" i="71"/>
  <c r="F21" i="71"/>
  <c r="F20" i="71"/>
  <c r="F19" i="71"/>
  <c r="F18" i="71"/>
  <c r="F17" i="71"/>
  <c r="C58" i="85"/>
  <c r="E58" i="85"/>
  <c r="G58" i="85"/>
  <c r="H58" i="85"/>
  <c r="C57" i="85"/>
  <c r="E57" i="85"/>
  <c r="G57" i="85"/>
  <c r="H57" i="85"/>
  <c r="C56" i="85"/>
  <c r="E56" i="85"/>
  <c r="G56" i="85"/>
  <c r="H56" i="85"/>
  <c r="C55" i="85"/>
  <c r="E55" i="85"/>
  <c r="G55" i="85"/>
  <c r="H55" i="85"/>
  <c r="C54" i="85"/>
  <c r="E54" i="85"/>
  <c r="G54" i="85"/>
  <c r="H54" i="85"/>
  <c r="C53" i="85"/>
  <c r="E53" i="85"/>
  <c r="G53" i="85"/>
  <c r="H53" i="85"/>
  <c r="C52" i="85"/>
  <c r="E52" i="85"/>
  <c r="G52" i="85"/>
  <c r="H52" i="85"/>
  <c r="C51" i="85"/>
  <c r="E51" i="85"/>
  <c r="G51" i="85"/>
  <c r="H51" i="85"/>
  <c r="C50" i="85"/>
  <c r="E50" i="85"/>
  <c r="G50" i="85"/>
  <c r="H50" i="85"/>
  <c r="C49" i="85"/>
  <c r="E49" i="85"/>
  <c r="G49" i="85"/>
  <c r="H49" i="85"/>
  <c r="C48" i="85"/>
  <c r="E48" i="85"/>
  <c r="G48" i="85"/>
  <c r="H48" i="85"/>
  <c r="C47" i="85"/>
  <c r="E47" i="85"/>
  <c r="G47" i="85"/>
  <c r="H47" i="85"/>
  <c r="C46" i="85"/>
  <c r="E46" i="85"/>
  <c r="G46" i="85"/>
  <c r="H46" i="85"/>
  <c r="C45" i="85"/>
  <c r="E45" i="85"/>
  <c r="G45" i="85"/>
  <c r="H45" i="85"/>
  <c r="C44" i="85"/>
  <c r="E44" i="85"/>
  <c r="G44" i="85"/>
  <c r="H44" i="85"/>
  <c r="C43" i="85"/>
  <c r="E43" i="85"/>
  <c r="G43" i="85"/>
  <c r="H43" i="85"/>
  <c r="C42" i="85"/>
  <c r="E42" i="85"/>
  <c r="G42" i="85"/>
  <c r="H42" i="85"/>
  <c r="C41" i="85"/>
  <c r="E41" i="85"/>
  <c r="G41" i="85"/>
  <c r="H41" i="85"/>
  <c r="C40" i="85"/>
  <c r="E40" i="85"/>
  <c r="G40" i="85"/>
  <c r="H40" i="85"/>
  <c r="C39" i="85"/>
  <c r="E39" i="85"/>
  <c r="G39" i="85"/>
  <c r="H39" i="85"/>
  <c r="C38" i="85"/>
  <c r="E38" i="85"/>
  <c r="G38" i="85"/>
  <c r="H38" i="85"/>
  <c r="C37" i="85"/>
  <c r="E37" i="85"/>
  <c r="G37" i="85"/>
  <c r="H37" i="85"/>
  <c r="C36" i="85"/>
  <c r="E36" i="85"/>
  <c r="G36" i="85"/>
  <c r="H36" i="85"/>
  <c r="C35" i="85"/>
  <c r="E35" i="85"/>
  <c r="G35" i="85"/>
  <c r="H35" i="85"/>
  <c r="C34" i="85"/>
  <c r="E34" i="85"/>
  <c r="G34" i="85"/>
  <c r="H34" i="85"/>
  <c r="C33" i="85"/>
  <c r="E33" i="85"/>
  <c r="G33" i="85"/>
  <c r="H33" i="85"/>
  <c r="C32" i="85"/>
  <c r="E32" i="85"/>
  <c r="G32" i="85"/>
  <c r="H32" i="85"/>
  <c r="C31" i="85"/>
  <c r="E31" i="85"/>
  <c r="G31" i="85"/>
  <c r="H31" i="85"/>
  <c r="C30" i="85"/>
  <c r="E30" i="85"/>
  <c r="G30" i="85"/>
  <c r="H30" i="85"/>
  <c r="C29" i="85"/>
  <c r="E29" i="85"/>
  <c r="G29" i="85"/>
  <c r="H29" i="85"/>
  <c r="C28" i="85"/>
  <c r="E28" i="85"/>
  <c r="G28" i="85"/>
  <c r="H28" i="85"/>
  <c r="C27" i="85"/>
  <c r="E27" i="85"/>
  <c r="G27" i="85"/>
  <c r="H27" i="85"/>
  <c r="C26" i="85"/>
  <c r="E26" i="85"/>
  <c r="G26" i="85"/>
  <c r="H26" i="85"/>
  <c r="C25" i="85"/>
  <c r="E25" i="85"/>
  <c r="G25" i="85"/>
  <c r="H25" i="85"/>
  <c r="C24" i="85"/>
  <c r="E24" i="85"/>
  <c r="G24" i="85"/>
  <c r="H24" i="85"/>
  <c r="C23" i="85"/>
  <c r="E23" i="85"/>
  <c r="G23" i="85"/>
  <c r="H23" i="85"/>
  <c r="C22" i="85"/>
  <c r="E22" i="85"/>
  <c r="G22" i="85"/>
  <c r="H22" i="85"/>
  <c r="C21" i="85"/>
  <c r="E21" i="85"/>
  <c r="G21" i="85"/>
  <c r="H21" i="85"/>
  <c r="C20" i="85"/>
  <c r="E20" i="85"/>
  <c r="G20" i="85"/>
  <c r="H20" i="85"/>
  <c r="C19" i="85"/>
  <c r="E19" i="85"/>
  <c r="G19" i="85"/>
  <c r="H19" i="85"/>
  <c r="C18" i="85"/>
  <c r="E18" i="85"/>
  <c r="G18" i="85"/>
  <c r="H18" i="85"/>
  <c r="D18" i="71"/>
  <c r="E18" i="71"/>
  <c r="D19" i="71"/>
  <c r="E19" i="71"/>
  <c r="D20" i="71"/>
  <c r="E20" i="71"/>
  <c r="D21" i="71"/>
  <c r="E21" i="71"/>
  <c r="D22" i="71"/>
  <c r="E22" i="71"/>
  <c r="D23" i="71"/>
  <c r="E23" i="71"/>
  <c r="D24" i="71"/>
  <c r="E24" i="71"/>
  <c r="D25" i="71"/>
  <c r="E25" i="71"/>
  <c r="D26" i="71"/>
  <c r="E26" i="71"/>
  <c r="D27" i="71"/>
  <c r="E27" i="71"/>
  <c r="D28" i="71"/>
  <c r="E28" i="71"/>
  <c r="D29" i="71"/>
  <c r="E29" i="71"/>
  <c r="D30" i="71"/>
  <c r="E30" i="71"/>
  <c r="D31" i="71"/>
  <c r="E31" i="71"/>
  <c r="D32" i="71"/>
  <c r="E32" i="71"/>
  <c r="D33" i="71"/>
  <c r="E33" i="71"/>
  <c r="D34" i="71"/>
  <c r="E34" i="71"/>
  <c r="D35" i="71"/>
  <c r="E35" i="71"/>
  <c r="D36" i="71"/>
  <c r="E36" i="71"/>
  <c r="D37" i="71"/>
  <c r="E37" i="71"/>
  <c r="D38" i="71"/>
  <c r="E38" i="71"/>
  <c r="D39" i="71"/>
  <c r="E39" i="71"/>
  <c r="D40" i="71"/>
  <c r="E40" i="71"/>
  <c r="D41" i="71"/>
  <c r="E41" i="71"/>
  <c r="D42" i="71"/>
  <c r="E42" i="71"/>
  <c r="D43" i="71"/>
  <c r="E43" i="71"/>
  <c r="D44" i="71"/>
  <c r="E44" i="71"/>
  <c r="D45" i="71"/>
  <c r="E45" i="71"/>
  <c r="D46" i="71"/>
  <c r="E46" i="71"/>
  <c r="D47" i="71"/>
  <c r="E47" i="71"/>
  <c r="D48" i="71"/>
  <c r="E48" i="71"/>
  <c r="D49" i="71"/>
  <c r="E49" i="71"/>
  <c r="D50" i="71"/>
  <c r="E50" i="71"/>
  <c r="D51" i="71"/>
  <c r="E51" i="71"/>
  <c r="D52" i="71"/>
  <c r="E52" i="71"/>
  <c r="D53" i="71"/>
  <c r="E53" i="71"/>
  <c r="D54" i="71"/>
  <c r="E54" i="71"/>
  <c r="D55" i="71"/>
  <c r="E55" i="71"/>
  <c r="D56" i="71"/>
  <c r="E56" i="71"/>
  <c r="D57" i="71"/>
  <c r="E57" i="71"/>
  <c r="D58" i="71"/>
  <c r="E58" i="71"/>
  <c r="D59" i="71"/>
  <c r="E59" i="71"/>
  <c r="D60" i="71"/>
  <c r="E60" i="71"/>
  <c r="D61" i="71"/>
  <c r="E61" i="71"/>
  <c r="D62" i="71"/>
  <c r="E62" i="71"/>
  <c r="D63" i="71"/>
  <c r="E63" i="71"/>
  <c r="D64" i="71"/>
  <c r="E64" i="71"/>
  <c r="D65" i="71"/>
  <c r="E65" i="71"/>
  <c r="D17" i="71"/>
  <c r="D15" i="71"/>
  <c r="E17" i="71"/>
  <c r="E16" i="71"/>
  <c r="G19" i="4"/>
  <c r="C19" i="4"/>
  <c r="E19" i="4"/>
  <c r="H19" i="4"/>
  <c r="G23" i="4"/>
  <c r="C23" i="4"/>
  <c r="E23" i="4"/>
  <c r="H23" i="4"/>
  <c r="C18" i="4"/>
  <c r="G18" i="4"/>
  <c r="E18" i="4"/>
  <c r="H18" i="4"/>
  <c r="G21" i="4"/>
  <c r="C21" i="4"/>
  <c r="E21" i="4"/>
  <c r="H21" i="4"/>
  <c r="C20" i="4"/>
  <c r="G20" i="4"/>
  <c r="E20" i="4"/>
  <c r="H20" i="4"/>
  <c r="C22" i="4"/>
  <c r="G22" i="4"/>
  <c r="E22" i="4"/>
  <c r="H22" i="4"/>
  <c r="G24" i="4"/>
  <c r="C24" i="4"/>
  <c r="E24" i="4"/>
  <c r="H24" i="4"/>
  <c r="E7" i="71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C58" i="4"/>
  <c r="C57" i="4"/>
  <c r="H57" i="4"/>
  <c r="C56" i="4"/>
  <c r="H56" i="4"/>
  <c r="C55" i="4"/>
  <c r="C54" i="4"/>
  <c r="C53" i="4"/>
  <c r="H53" i="4"/>
  <c r="C52" i="4"/>
  <c r="H52" i="4"/>
  <c r="C51" i="4"/>
  <c r="C50" i="4"/>
  <c r="C49" i="4"/>
  <c r="H49" i="4"/>
  <c r="C48" i="4"/>
  <c r="H48" i="4"/>
  <c r="C47" i="4"/>
  <c r="C46" i="4"/>
  <c r="C45" i="4"/>
  <c r="H45" i="4"/>
  <c r="C44" i="4"/>
  <c r="H44" i="4"/>
  <c r="C43" i="4"/>
  <c r="C42" i="4"/>
  <c r="C41" i="4"/>
  <c r="H41" i="4"/>
  <c r="C40" i="4"/>
  <c r="H40" i="4"/>
  <c r="C39" i="4"/>
  <c r="C38" i="4"/>
  <c r="C37" i="4"/>
  <c r="H37" i="4"/>
  <c r="C36" i="4"/>
  <c r="H36" i="4"/>
  <c r="C35" i="4"/>
  <c r="C34" i="4"/>
  <c r="C33" i="4"/>
  <c r="H33" i="4"/>
  <c r="C32" i="4"/>
  <c r="H32" i="4"/>
  <c r="C31" i="4"/>
  <c r="C30" i="4"/>
  <c r="C29" i="4"/>
  <c r="H29" i="4"/>
  <c r="C28" i="4"/>
  <c r="H28" i="4"/>
  <c r="C27" i="4"/>
  <c r="C26" i="4"/>
  <c r="C25" i="4"/>
  <c r="H25" i="4"/>
  <c r="H58" i="4"/>
  <c r="H55" i="4"/>
  <c r="H54" i="4"/>
  <c r="H51" i="4"/>
  <c r="H50" i="4"/>
  <c r="H47" i="4"/>
  <c r="H46" i="4"/>
  <c r="H43" i="4"/>
  <c r="H42" i="4"/>
  <c r="H39" i="4"/>
  <c r="H38" i="4"/>
  <c r="H35" i="4"/>
  <c r="H34" i="4"/>
  <c r="H31" i="4"/>
  <c r="H30" i="4"/>
  <c r="H27" i="4"/>
  <c r="H26" i="4"/>
  <c r="D16" i="71"/>
</calcChain>
</file>

<file path=xl/sharedStrings.xml><?xml version="1.0" encoding="utf-8"?>
<sst xmlns="http://schemas.openxmlformats.org/spreadsheetml/2006/main" count="849" uniqueCount="120">
  <si>
    <t>Location:</t>
  </si>
  <si>
    <t>Finals</t>
  </si>
  <si>
    <t>Qualifiers</t>
  </si>
  <si>
    <t>Rank</t>
  </si>
  <si>
    <t>RPA</t>
  </si>
  <si>
    <t>Score</t>
  </si>
  <si>
    <t>RPA 2</t>
  </si>
  <si>
    <t>RPA 1</t>
  </si>
  <si>
    <t xml:space="preserve">SUM OF </t>
  </si>
  <si>
    <t>TOP 3 RPA</t>
  </si>
  <si>
    <t>ATHLETE</t>
  </si>
  <si>
    <t>Competition:</t>
  </si>
  <si>
    <t>Round:</t>
  </si>
  <si>
    <t>Date:</t>
  </si>
  <si>
    <t>Hi Score:</t>
  </si>
  <si>
    <t>Weighting:</t>
  </si>
  <si>
    <t>Gender:</t>
  </si>
  <si>
    <t>Semi-Finals</t>
  </si>
  <si>
    <t>BEST</t>
  </si>
  <si>
    <t>EVENT</t>
  </si>
  <si>
    <t>TOP</t>
  </si>
  <si>
    <t>RPA 3</t>
  </si>
  <si>
    <t>FINISH ORDER</t>
  </si>
  <si>
    <t xml:space="preserve"> # skiers</t>
  </si>
  <si>
    <t>Finish Order</t>
  </si>
  <si>
    <t xml:space="preserve">Overall # </t>
  </si>
  <si>
    <t>Competitors</t>
  </si>
  <si>
    <t>Order</t>
  </si>
  <si>
    <t>RANK</t>
  </si>
  <si>
    <t>Event Name</t>
  </si>
  <si>
    <t>Location</t>
  </si>
  <si>
    <t>Date</t>
  </si>
  <si>
    <t>Discipline</t>
  </si>
  <si>
    <t>Event/Discipline:</t>
  </si>
  <si>
    <t xml:space="preserve">EVENT RATING POINT AVERAGE (RPA) </t>
  </si>
  <si>
    <t>GENDER</t>
  </si>
  <si>
    <t>Age Category</t>
  </si>
  <si>
    <t>Club/Team</t>
  </si>
  <si>
    <t>Yukon</t>
  </si>
  <si>
    <t>SS</t>
  </si>
  <si>
    <t>FREESTYLE  ONTARIO</t>
  </si>
  <si>
    <t xml:space="preserve">FREESTYLE ONTARIO </t>
  </si>
  <si>
    <t>2018 RPA RANKINGS</t>
  </si>
  <si>
    <t>Female</t>
  </si>
  <si>
    <t>MT SIAMA</t>
  </si>
  <si>
    <t>F</t>
  </si>
  <si>
    <t>AGENDA</t>
  </si>
  <si>
    <t>WILLMOTT Elyssa</t>
  </si>
  <si>
    <t>u14</t>
  </si>
  <si>
    <t>BA</t>
  </si>
  <si>
    <t>Canada Cup</t>
  </si>
  <si>
    <t>2019 FO Park &amp; Pipe RPA Rankings</t>
  </si>
  <si>
    <t>REBANE Kaia</t>
  </si>
  <si>
    <t>DALKNER Kayleigh</t>
  </si>
  <si>
    <t>BOLTON Charlotte</t>
  </si>
  <si>
    <t>BECKETT Mackenzie</t>
  </si>
  <si>
    <t>U16</t>
  </si>
  <si>
    <t>U14</t>
  </si>
  <si>
    <t>RYAN Kennedy</t>
  </si>
  <si>
    <t>MSLM</t>
  </si>
  <si>
    <t>CALEDON</t>
  </si>
  <si>
    <t>FORTUNE</t>
  </si>
  <si>
    <t>MSLM TT Day 1</t>
  </si>
  <si>
    <t>MSLM TT Day 2</t>
  </si>
  <si>
    <t>u12</t>
  </si>
  <si>
    <t>Silverstar</t>
  </si>
  <si>
    <t>MSLM TT</t>
  </si>
  <si>
    <t>Silver Star Canada Cup</t>
  </si>
  <si>
    <t>Silverstar Canada Cup</t>
  </si>
  <si>
    <t>GEORGIAN</t>
  </si>
  <si>
    <t>U10</t>
  </si>
  <si>
    <t>BECKETT Chloe</t>
  </si>
  <si>
    <t>Craigleith Grom Series</t>
  </si>
  <si>
    <t>Craigleith</t>
  </si>
  <si>
    <t>Feb 3 2019</t>
  </si>
  <si>
    <t>TAYLOR Danika</t>
  </si>
  <si>
    <t>ALPINE</t>
  </si>
  <si>
    <t>N/A</t>
  </si>
  <si>
    <t>VAN HOUWELINGEN Mikayla</t>
  </si>
  <si>
    <t>BOLER</t>
  </si>
  <si>
    <t>Craigleith Groms Interclub</t>
  </si>
  <si>
    <t>Beaver TT</t>
  </si>
  <si>
    <t>Beaver</t>
  </si>
  <si>
    <t xml:space="preserve"> </t>
  </si>
  <si>
    <t>Beaver Valley TT</t>
  </si>
  <si>
    <t>Beaver Valley</t>
  </si>
  <si>
    <t>Feb 10 2019</t>
  </si>
  <si>
    <t>Beaver Valely TT</t>
  </si>
  <si>
    <t>Fortune Fz</t>
  </si>
  <si>
    <t>Camp Fortune</t>
  </si>
  <si>
    <t>Feb 2-3 2019</t>
  </si>
  <si>
    <t>MO</t>
  </si>
  <si>
    <t>M</t>
  </si>
  <si>
    <t>Elyse Carrier</t>
  </si>
  <si>
    <t>Linnea Gerrie</t>
  </si>
  <si>
    <t>Marissa Buckland</t>
  </si>
  <si>
    <t>Nicole Wolfenden</t>
  </si>
  <si>
    <t>Sofia McCarthy</t>
  </si>
  <si>
    <t>Eleonore Dumais</t>
  </si>
  <si>
    <t>FOR</t>
  </si>
  <si>
    <t>U12</t>
  </si>
  <si>
    <t>GEORGIAN PEAKS Grom Series</t>
  </si>
  <si>
    <t>NATVIK Ariana</t>
  </si>
  <si>
    <t>GP Groms Interclub</t>
  </si>
  <si>
    <t>Georgian Peaks</t>
  </si>
  <si>
    <t>CWG</t>
  </si>
  <si>
    <t>Provincial Champs</t>
  </si>
  <si>
    <t>Red Deer</t>
  </si>
  <si>
    <t>COP</t>
  </si>
  <si>
    <t>HP</t>
  </si>
  <si>
    <t>Canada Winter Games</t>
  </si>
  <si>
    <t>DNS</t>
  </si>
  <si>
    <t>Provincial Championships</t>
  </si>
  <si>
    <t>Canadian Jr. Champs pres by Toyota</t>
  </si>
  <si>
    <t>Winsport</t>
  </si>
  <si>
    <t>Jr Nats</t>
  </si>
  <si>
    <t>AGENDA *OPPA</t>
  </si>
  <si>
    <t>MSLM CC SS</t>
  </si>
  <si>
    <t>MSM</t>
  </si>
  <si>
    <t>MSLM CC 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</si>
</sst>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09]mmmm\ d\,\ yyyy;@"/>
  </numFmts>
  <fonts count="18" x14ac:knownFonts="1">
    <font>
      <sz val="11"/>
      <color indexed="8"/>
      <name val="Helvetica Neue"/>
    </font>
    <font>
      <sz val="8"/>
      <name val="Helvetica Neue"/>
    </font>
    <font>
      <sz val="8"/>
      <color indexed="9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color indexed="14"/>
      <name val="Tahoma"/>
      <family val="2"/>
    </font>
    <font>
      <sz val="6"/>
      <color indexed="9"/>
      <name val="Tahoma"/>
      <family val="2"/>
    </font>
    <font>
      <sz val="8"/>
      <color theme="0"/>
      <name val="Tahoma"/>
      <family val="2"/>
    </font>
    <font>
      <sz val="8"/>
      <color rgb="FF000000"/>
      <name val="Tahoma"/>
      <family val="2"/>
    </font>
    <font>
      <sz val="8"/>
      <color rgb="FF006600"/>
      <name val="Tahoma"/>
      <family val="2"/>
    </font>
    <font>
      <sz val="8"/>
      <color rgb="FFE6E6E6"/>
      <name val="Tahoma"/>
      <family val="2"/>
    </font>
    <font>
      <u/>
      <sz val="11"/>
      <color theme="10"/>
      <name val="Helvetica Neue"/>
    </font>
    <font>
      <u/>
      <sz val="11"/>
      <color theme="11"/>
      <name val="Helvetica Neue"/>
    </font>
    <font>
      <sz val="8"/>
      <color indexed="8"/>
      <name val="Helvetica Neue"/>
    </font>
    <font>
      <sz val="8"/>
      <color indexed="8"/>
      <name val="Helvetica"/>
    </font>
    <font>
      <sz val="6"/>
      <color indexed="8"/>
      <name val="Helvetica Neue"/>
    </font>
    <font>
      <sz val="8"/>
      <color rgb="FF000000"/>
      <name val="Helvetica"/>
    </font>
    <font>
      <sz val="8"/>
      <color rgb="FFFF000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3B8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B8CD8"/>
        <bgColor rgb="FF000000"/>
      </patternFill>
    </fill>
    <fill>
      <patternFill patternType="solid">
        <fgColor rgb="FFC7D5E1"/>
        <bgColor rgb="FF000000"/>
      </patternFill>
    </fill>
    <fill>
      <patternFill patternType="solid">
        <fgColor rgb="FFC7D5E1"/>
        <bgColor indexed="64"/>
      </patternFill>
    </fill>
    <fill>
      <patternFill patternType="solid">
        <fgColor rgb="FFBBCBDA"/>
        <bgColor indexed="64"/>
      </patternFill>
    </fill>
    <fill>
      <patternFill patternType="solid">
        <fgColor rgb="FFBBCBDA"/>
        <bgColor rgb="FF000000"/>
      </patternFill>
    </fill>
    <fill>
      <patternFill patternType="solid">
        <fgColor rgb="FFAFBFD1"/>
        <bgColor indexed="64"/>
      </patternFill>
    </fill>
    <fill>
      <patternFill patternType="solid">
        <fgColor rgb="FFAEBFD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DCDCD"/>
      </right>
      <top/>
      <bottom style="thin">
        <color rgb="FFCDCDCD"/>
      </bottom>
      <diagonal/>
    </border>
    <border>
      <left/>
      <right style="thin">
        <color auto="1"/>
      </right>
      <top/>
      <bottom style="thin">
        <color rgb="FFCDCDCD"/>
      </bottom>
      <diagonal/>
    </border>
    <border>
      <left/>
      <right style="thin">
        <color rgb="FFCDCDCD"/>
      </right>
      <top/>
      <bottom style="thin">
        <color rgb="FFCDCDCD"/>
      </bottom>
      <diagonal/>
    </border>
    <border>
      <left/>
      <right/>
      <top/>
      <bottom style="thin">
        <color rgb="FFCDCDCD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915">
    <xf numFmtId="0" fontId="0" fillId="0" borderId="0" applyNumberFormat="0" applyFill="0" applyBorder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</cellStyleXfs>
  <cellXfs count="109">
    <xf numFmtId="0" fontId="0" fillId="0" borderId="0" xfId="0" applyAlignment="1"/>
    <xf numFmtId="1" fontId="2" fillId="0" borderId="0" xfId="0" applyNumberFormat="1" applyFont="1" applyAlignment="1"/>
    <xf numFmtId="1" fontId="2" fillId="0" borderId="0" xfId="0" applyNumberFormat="1" applyFont="1" applyAlignment="1">
      <alignment wrapText="1"/>
    </xf>
    <xf numFmtId="1" fontId="7" fillId="4" borderId="1" xfId="0" applyNumberFormat="1" applyFont="1" applyFill="1" applyBorder="1" applyAlignment="1"/>
    <xf numFmtId="1" fontId="7" fillId="4" borderId="3" xfId="0" applyNumberFormat="1" applyFont="1" applyFill="1" applyBorder="1" applyAlignment="1"/>
    <xf numFmtId="1" fontId="7" fillId="4" borderId="6" xfId="0" applyNumberFormat="1" applyFont="1" applyFill="1" applyBorder="1" applyAlignment="1"/>
    <xf numFmtId="1" fontId="7" fillId="4" borderId="8" xfId="0" applyNumberFormat="1" applyFont="1" applyFill="1" applyBorder="1" applyAlignment="1"/>
    <xf numFmtId="1" fontId="2" fillId="0" borderId="9" xfId="0" applyNumberFormat="1" applyFont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" fontId="2" fillId="2" borderId="0" xfId="0" applyNumberFormat="1" applyFont="1" applyFill="1" applyAlignment="1"/>
    <xf numFmtId="1" fontId="2" fillId="0" borderId="9" xfId="0" applyNumberFormat="1" applyFont="1" applyBorder="1" applyAlignment="1">
      <alignment horizontal="right"/>
    </xf>
    <xf numFmtId="1" fontId="7" fillId="4" borderId="1" xfId="0" applyNumberFormat="1" applyFont="1" applyFill="1" applyBorder="1" applyAlignment="1">
      <alignment horizontal="left" wrapText="1"/>
    </xf>
    <xf numFmtId="1" fontId="7" fillId="4" borderId="3" xfId="0" applyNumberFormat="1" applyFont="1" applyFill="1" applyBorder="1" applyAlignment="1">
      <alignment horizontal="left" wrapText="1"/>
    </xf>
    <xf numFmtId="1" fontId="2" fillId="5" borderId="0" xfId="0" applyNumberFormat="1" applyFont="1" applyFill="1" applyAlignment="1"/>
    <xf numFmtId="0" fontId="4" fillId="5" borderId="0" xfId="0" applyFont="1" applyFill="1" applyAlignment="1"/>
    <xf numFmtId="1" fontId="2" fillId="5" borderId="0" xfId="0" applyNumberFormat="1" applyFont="1" applyFill="1" applyAlignment="1">
      <alignment wrapText="1"/>
    </xf>
    <xf numFmtId="1" fontId="9" fillId="5" borderId="0" xfId="0" applyNumberFormat="1" applyFont="1" applyFill="1" applyAlignment="1">
      <alignment wrapText="1"/>
    </xf>
    <xf numFmtId="1" fontId="5" fillId="4" borderId="14" xfId="0" applyNumberFormat="1" applyFont="1" applyFill="1" applyBorder="1" applyAlignment="1">
      <alignment horizontal="left" wrapText="1"/>
    </xf>
    <xf numFmtId="1" fontId="5" fillId="4" borderId="10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1" fontId="2" fillId="4" borderId="4" xfId="0" applyNumberFormat="1" applyFont="1" applyFill="1" applyBorder="1" applyAlignment="1"/>
    <xf numFmtId="1" fontId="2" fillId="4" borderId="11" xfId="0" applyNumberFormat="1" applyFont="1" applyFill="1" applyBorder="1" applyAlignment="1"/>
    <xf numFmtId="1" fontId="2" fillId="4" borderId="5" xfId="0" applyNumberFormat="1" applyFont="1" applyFill="1" applyBorder="1" applyAlignment="1"/>
    <xf numFmtId="0" fontId="4" fillId="0" borderId="0" xfId="0" applyFont="1" applyAlignment="1"/>
    <xf numFmtId="1" fontId="2" fillId="4" borderId="7" xfId="0" applyNumberFormat="1" applyFont="1" applyFill="1" applyBorder="1" applyAlignment="1"/>
    <xf numFmtId="1" fontId="2" fillId="4" borderId="6" xfId="0" applyNumberFormat="1" applyFont="1" applyFill="1" applyBorder="1" applyAlignment="1"/>
    <xf numFmtId="1" fontId="2" fillId="4" borderId="12" xfId="0" applyNumberFormat="1" applyFont="1" applyFill="1" applyBorder="1" applyAlignment="1"/>
    <xf numFmtId="1" fontId="2" fillId="4" borderId="8" xfId="0" applyNumberFormat="1" applyFont="1" applyFill="1" applyBorder="1" applyAlignment="1"/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" fontId="3" fillId="3" borderId="0" xfId="0" applyNumberFormat="1" applyFont="1" applyFill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1" fontId="10" fillId="0" borderId="0" xfId="0" applyNumberFormat="1" applyFont="1" applyAlignment="1">
      <alignment horizontal="left"/>
    </xf>
    <xf numFmtId="1" fontId="8" fillId="0" borderId="1" xfId="0" applyNumberFormat="1" applyFont="1" applyBorder="1" applyAlignment="1">
      <alignment horizontal="left"/>
    </xf>
    <xf numFmtId="1" fontId="8" fillId="0" borderId="2" xfId="0" applyNumberFormat="1" applyFont="1" applyBorder="1" applyAlignment="1">
      <alignment horizontal="left"/>
    </xf>
    <xf numFmtId="1" fontId="8" fillId="0" borderId="3" xfId="0" applyNumberFormat="1" applyFont="1" applyBorder="1" applyAlignment="1">
      <alignment horizontal="left"/>
    </xf>
    <xf numFmtId="49" fontId="8" fillId="6" borderId="2" xfId="0" applyNumberFormat="1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/>
    </xf>
    <xf numFmtId="9" fontId="8" fillId="6" borderId="4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8" fillId="6" borderId="0" xfId="0" applyNumberFormat="1" applyFont="1" applyFill="1" applyAlignment="1">
      <alignment horizontal="center"/>
    </xf>
    <xf numFmtId="49" fontId="8" fillId="6" borderId="5" xfId="0" applyNumberFormat="1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/>
    </xf>
    <xf numFmtId="2" fontId="8" fillId="6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8" fillId="6" borderId="8" xfId="0" applyNumberFormat="1" applyFont="1" applyFill="1" applyBorder="1" applyAlignment="1">
      <alignment horizontal="center"/>
    </xf>
    <xf numFmtId="1" fontId="8" fillId="6" borderId="12" xfId="0" applyNumberFormat="1" applyFont="1" applyFill="1" applyBorder="1" applyAlignment="1">
      <alignment horizontal="center"/>
    </xf>
    <xf numFmtId="1" fontId="8" fillId="6" borderId="7" xfId="0" applyNumberFormat="1" applyFont="1" applyFill="1" applyBorder="1" applyAlignment="1">
      <alignment horizontal="center"/>
    </xf>
    <xf numFmtId="49" fontId="8" fillId="6" borderId="7" xfId="0" applyNumberFormat="1" applyFont="1" applyFill="1" applyBorder="1" applyAlignment="1">
      <alignment horizontal="center" wrapText="1"/>
    </xf>
    <xf numFmtId="1" fontId="3" fillId="6" borderId="7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8" fillId="7" borderId="18" xfId="0" applyNumberFormat="1" applyFont="1" applyFill="1" applyBorder="1" applyAlignment="1">
      <alignment horizontal="center"/>
    </xf>
    <xf numFmtId="1" fontId="2" fillId="8" borderId="9" xfId="0" applyNumberFormat="1" applyFont="1" applyFill="1" applyBorder="1" applyAlignment="1">
      <alignment horizontal="right"/>
    </xf>
    <xf numFmtId="0" fontId="3" fillId="7" borderId="19" xfId="0" applyFont="1" applyFill="1" applyBorder="1" applyAlignment="1">
      <alignment horizontal="left"/>
    </xf>
    <xf numFmtId="0" fontId="8" fillId="7" borderId="12" xfId="0" applyFont="1" applyFill="1" applyBorder="1" applyAlignment="1"/>
    <xf numFmtId="0" fontId="3" fillId="7" borderId="12" xfId="0" applyFont="1" applyFill="1" applyBorder="1" applyAlignment="1">
      <alignment horizontal="left"/>
    </xf>
    <xf numFmtId="0" fontId="4" fillId="8" borderId="12" xfId="0" applyFont="1" applyFill="1" applyBorder="1" applyAlignment="1"/>
    <xf numFmtId="0" fontId="8" fillId="7" borderId="9" xfId="0" applyFont="1" applyFill="1" applyBorder="1" applyAlignment="1"/>
    <xf numFmtId="0" fontId="3" fillId="7" borderId="9" xfId="0" applyFont="1" applyFill="1" applyBorder="1" applyAlignment="1">
      <alignment horizontal="left"/>
    </xf>
    <xf numFmtId="0" fontId="3" fillId="10" borderId="9" xfId="0" applyFont="1" applyFill="1" applyBorder="1" applyAlignment="1">
      <alignment horizontal="left"/>
    </xf>
    <xf numFmtId="0" fontId="8" fillId="10" borderId="19" xfId="0" applyFont="1" applyFill="1" applyBorder="1" applyAlignment="1"/>
    <xf numFmtId="2" fontId="8" fillId="3" borderId="15" xfId="0" applyNumberFormat="1" applyFont="1" applyFill="1" applyBorder="1" applyAlignment="1">
      <alignment horizontal="center"/>
    </xf>
    <xf numFmtId="2" fontId="8" fillId="3" borderId="17" xfId="0" applyNumberFormat="1" applyFont="1" applyFill="1" applyBorder="1" applyAlignment="1">
      <alignment horizontal="center"/>
    </xf>
    <xf numFmtId="1" fontId="8" fillId="3" borderId="16" xfId="0" applyNumberFormat="1" applyFont="1" applyFill="1" applyBorder="1" applyAlignment="1">
      <alignment horizontal="center"/>
    </xf>
    <xf numFmtId="1" fontId="2" fillId="9" borderId="9" xfId="0" applyNumberFormat="1" applyFont="1" applyFill="1" applyBorder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3" fillId="0" borderId="0" xfId="0" applyFont="1" applyAlignment="1"/>
    <xf numFmtId="1" fontId="2" fillId="11" borderId="9" xfId="0" applyNumberFormat="1" applyFont="1" applyFill="1" applyBorder="1" applyAlignment="1">
      <alignment horizontal="right"/>
    </xf>
    <xf numFmtId="0" fontId="14" fillId="11" borderId="9" xfId="0" applyFont="1" applyFill="1" applyBorder="1" applyAlignment="1"/>
    <xf numFmtId="0" fontId="14" fillId="11" borderId="0" xfId="0" applyFont="1" applyFill="1" applyAlignment="1"/>
    <xf numFmtId="1" fontId="2" fillId="12" borderId="9" xfId="0" applyNumberFormat="1" applyFont="1" applyFill="1" applyBorder="1" applyAlignment="1"/>
    <xf numFmtId="0" fontId="6" fillId="5" borderId="9" xfId="0" applyFont="1" applyFill="1" applyBorder="1" applyAlignment="1">
      <alignment horizontal="center" wrapText="1"/>
    </xf>
    <xf numFmtId="16" fontId="6" fillId="5" borderId="9" xfId="0" applyNumberFormat="1" applyFont="1" applyFill="1" applyBorder="1" applyAlignment="1">
      <alignment horizontal="center"/>
    </xf>
    <xf numFmtId="1" fontId="2" fillId="0" borderId="12" xfId="0" applyNumberFormat="1" applyFont="1" applyBorder="1" applyAlignment="1">
      <alignment horizontal="right"/>
    </xf>
    <xf numFmtId="16" fontId="6" fillId="0" borderId="9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0" fillId="9" borderId="0" xfId="0" applyFill="1" applyAlignment="1"/>
    <xf numFmtId="0" fontId="13" fillId="9" borderId="9" xfId="0" applyFont="1" applyFill="1" applyBorder="1" applyAlignment="1"/>
    <xf numFmtId="1" fontId="8" fillId="10" borderId="9" xfId="0" applyNumberFormat="1" applyFont="1" applyFill="1" applyBorder="1" applyAlignment="1"/>
    <xf numFmtId="0" fontId="6" fillId="0" borderId="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1" fontId="2" fillId="0" borderId="14" xfId="0" applyNumberFormat="1" applyFont="1" applyBorder="1" applyAlignment="1"/>
    <xf numFmtId="1" fontId="2" fillId="0" borderId="13" xfId="0" applyNumberFormat="1" applyFont="1" applyBorder="1" applyAlignment="1"/>
    <xf numFmtId="1" fontId="2" fillId="4" borderId="0" xfId="0" applyNumberFormat="1" applyFont="1" applyFill="1" applyAlignment="1"/>
    <xf numFmtId="1" fontId="2" fillId="9" borderId="14" xfId="0" applyNumberFormat="1" applyFont="1" applyFill="1" applyBorder="1" applyAlignment="1"/>
    <xf numFmtId="1" fontId="2" fillId="9" borderId="12" xfId="0" applyNumberFormat="1" applyFont="1" applyFill="1" applyBorder="1" applyAlignment="1"/>
    <xf numFmtId="0" fontId="2" fillId="8" borderId="9" xfId="0" applyFont="1" applyFill="1" applyBorder="1" applyAlignment="1">
      <alignment horizontal="center"/>
    </xf>
    <xf numFmtId="1" fontId="2" fillId="0" borderId="9" xfId="0" applyNumberFormat="1" applyFont="1" applyBorder="1" applyAlignment="1">
      <alignment wrapText="1"/>
    </xf>
    <xf numFmtId="1" fontId="3" fillId="2" borderId="9" xfId="0" applyNumberFormat="1" applyFont="1" applyFill="1" applyBorder="1" applyAlignment="1">
      <alignment horizontal="right" wrapText="1"/>
    </xf>
    <xf numFmtId="1" fontId="7" fillId="4" borderId="9" xfId="0" applyNumberFormat="1" applyFont="1" applyFill="1" applyBorder="1" applyAlignment="1">
      <alignment horizontal="left" wrapText="1"/>
    </xf>
    <xf numFmtId="1" fontId="7" fillId="4" borderId="9" xfId="0" applyNumberFormat="1" applyFont="1" applyFill="1" applyBorder="1" applyAlignment="1">
      <alignment horizontal="center"/>
    </xf>
    <xf numFmtId="1" fontId="7" fillId="4" borderId="9" xfId="0" applyNumberFormat="1" applyFont="1" applyFill="1" applyBorder="1" applyAlignment="1">
      <alignment horizontal="centerContinuous"/>
    </xf>
    <xf numFmtId="1" fontId="3" fillId="2" borderId="9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/>
    <xf numFmtId="1" fontId="2" fillId="5" borderId="14" xfId="0" applyNumberFormat="1" applyFont="1" applyFill="1" applyBorder="1" applyAlignment="1"/>
    <xf numFmtId="1" fontId="2" fillId="5" borderId="13" xfId="0" applyNumberFormat="1" applyFont="1" applyFill="1" applyBorder="1" applyAlignment="1"/>
    <xf numFmtId="1" fontId="2" fillId="0" borderId="13" xfId="0" applyNumberFormat="1" applyFont="1" applyBorder="1" applyAlignment="1">
      <alignment horizontal="left"/>
    </xf>
    <xf numFmtId="0" fontId="14" fillId="9" borderId="9" xfId="0" applyFont="1" applyFill="1" applyBorder="1" applyAlignment="1"/>
    <xf numFmtId="0" fontId="16" fillId="10" borderId="9" xfId="0" applyFont="1" applyFill="1" applyBorder="1" applyAlignment="1"/>
    <xf numFmtId="1" fontId="3" fillId="6" borderId="5" xfId="0" applyNumberFormat="1" applyFont="1" applyFill="1" applyBorder="1" applyAlignment="1">
      <alignment horizontal="center"/>
    </xf>
    <xf numFmtId="1" fontId="17" fillId="2" borderId="9" xfId="0" applyNumberFormat="1" applyFont="1" applyFill="1" applyBorder="1" applyAlignment="1">
      <alignment horizontal="center"/>
    </xf>
    <xf numFmtId="1" fontId="7" fillId="4" borderId="9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left"/>
    </xf>
    <xf numFmtId="1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4" fontId="3" fillId="3" borderId="10" xfId="0" applyNumberFormat="1" applyFont="1" applyFill="1" applyBorder="1" applyAlignment="1">
      <alignment horizontal="left"/>
    </xf>
  </cellXfs>
  <cellStyles count="9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Normal" xfId="0" builtinId="0"/>
  </cellStyles>
  <dxfs count="4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000000"/>
      <rgbColor rgb="00E6E6E6"/>
      <rgbColor rgb="00CDCDCD"/>
      <rgbColor rgb="00339966"/>
      <rgbColor rgb="00DD0806"/>
      <rgbColor rgb="00FFFFFF"/>
      <rgbColor rgb="00CCCCFF"/>
      <rgbColor rgb="00CCFFCC"/>
      <rgbColor rgb="00A3D979"/>
      <rgbColor rgb="00CAEBC7"/>
      <rgbColor rgb="00F3EB00"/>
      <rgbColor rgb="00FCF305"/>
      <rgbColor rgb="00C2E5A6"/>
      <rgbColor rgb="00FFFF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theme" Target="theme/theme1.xml"/><Relationship Id="rId22" Type="http://schemas.openxmlformats.org/officeDocument/2006/relationships/styles" Target="styles.xml"/><Relationship Id="rId23" Type="http://schemas.openxmlformats.org/officeDocument/2006/relationships/sharedStrings" Target="sharedStrings.xml"/><Relationship Id="rId24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showGridLines="0" tabSelected="1" workbookViewId="0">
      <selection activeCell="W18" sqref="W18"/>
    </sheetView>
  </sheetViews>
  <sheetFormatPr baseColWidth="10" defaultColWidth="17.7109375" defaultRowHeight="20" customHeight="1" x14ac:dyDescent="0"/>
  <cols>
    <col min="1" max="1" width="11.7109375" customWidth="1"/>
    <col min="2" max="2" width="10.7109375" customWidth="1"/>
    <col min="3" max="3" width="21.42578125" customWidth="1"/>
    <col min="4" max="4" width="0.85546875" hidden="1" customWidth="1"/>
    <col min="5" max="5" width="4.42578125" bestFit="1" customWidth="1"/>
    <col min="6" max="6" width="5.85546875" customWidth="1"/>
    <col min="7" max="9" width="5.7109375" customWidth="1"/>
    <col min="10" max="10" width="7.28515625" customWidth="1"/>
    <col min="11" max="11" width="5.140625" hidden="1" customWidth="1"/>
    <col min="12" max="18" width="4.85546875" customWidth="1"/>
    <col min="19" max="25" width="5" customWidth="1"/>
    <col min="26" max="29" width="4.7109375" bestFit="1" customWidth="1"/>
  </cols>
  <sheetData>
    <row r="1" spans="1:29" ht="33.75" customHeight="1">
      <c r="A1" s="1" t="s">
        <v>51</v>
      </c>
      <c r="B1" s="1"/>
      <c r="C1" s="1"/>
      <c r="D1" s="1"/>
      <c r="E1" s="84"/>
      <c r="F1" s="99" t="s">
        <v>40</v>
      </c>
      <c r="G1" s="1"/>
      <c r="H1" s="1"/>
      <c r="I1" s="1"/>
      <c r="J1" s="1"/>
      <c r="K1" s="1"/>
      <c r="L1" s="84">
        <v>2018</v>
      </c>
      <c r="M1" s="85"/>
      <c r="N1" s="1">
        <v>2019</v>
      </c>
      <c r="O1" s="1"/>
      <c r="P1" s="1"/>
      <c r="Q1" s="1"/>
      <c r="R1" s="1"/>
      <c r="S1" s="1"/>
      <c r="T1" s="1"/>
    </row>
    <row r="2" spans="1:29" ht="38" customHeight="1">
      <c r="A2" s="2"/>
      <c r="B2" s="2"/>
      <c r="C2" s="2"/>
      <c r="D2" s="2"/>
      <c r="E2" s="90"/>
      <c r="F2" s="90"/>
      <c r="G2" s="90"/>
      <c r="H2" s="90"/>
      <c r="I2" s="90"/>
      <c r="J2" s="90"/>
      <c r="K2" s="91" t="s">
        <v>29</v>
      </c>
      <c r="L2" s="83" t="s">
        <v>50</v>
      </c>
      <c r="M2" s="83" t="s">
        <v>50</v>
      </c>
      <c r="N2" s="82" t="s">
        <v>66</v>
      </c>
      <c r="O2" s="82" t="s">
        <v>66</v>
      </c>
      <c r="P2" s="82" t="s">
        <v>67</v>
      </c>
      <c r="Q2" s="82" t="s">
        <v>80</v>
      </c>
      <c r="R2" s="82" t="s">
        <v>81</v>
      </c>
      <c r="S2" s="82" t="s">
        <v>88</v>
      </c>
      <c r="T2" s="82" t="s">
        <v>103</v>
      </c>
      <c r="U2" s="82" t="s">
        <v>105</v>
      </c>
      <c r="V2" s="82" t="s">
        <v>105</v>
      </c>
      <c r="W2" s="82" t="s">
        <v>105</v>
      </c>
      <c r="X2" s="82" t="s">
        <v>106</v>
      </c>
      <c r="Y2" s="82" t="s">
        <v>115</v>
      </c>
      <c r="Z2" s="82" t="s">
        <v>115</v>
      </c>
      <c r="AA2" s="82" t="s">
        <v>115</v>
      </c>
      <c r="AB2" s="82" t="s">
        <v>117</v>
      </c>
      <c r="AC2" s="82" t="s">
        <v>117</v>
      </c>
    </row>
    <row r="3" spans="1:29" ht="36" customHeight="1">
      <c r="A3" s="11" t="s">
        <v>35</v>
      </c>
      <c r="B3" s="12" t="s">
        <v>43</v>
      </c>
      <c r="C3" s="12"/>
      <c r="D3" s="12"/>
      <c r="E3" s="92"/>
      <c r="F3" s="104" t="s">
        <v>42</v>
      </c>
      <c r="G3" s="104"/>
      <c r="H3" s="104"/>
      <c r="I3" s="104"/>
      <c r="J3" s="104"/>
      <c r="K3" s="91" t="s">
        <v>30</v>
      </c>
      <c r="L3" s="82" t="s">
        <v>38</v>
      </c>
      <c r="M3" s="82" t="s">
        <v>38</v>
      </c>
      <c r="N3" s="82" t="s">
        <v>59</v>
      </c>
      <c r="O3" s="82" t="s">
        <v>59</v>
      </c>
      <c r="P3" s="82" t="s">
        <v>65</v>
      </c>
      <c r="Q3" s="82" t="s">
        <v>73</v>
      </c>
      <c r="R3" s="82" t="s">
        <v>82</v>
      </c>
      <c r="S3" s="82" t="s">
        <v>89</v>
      </c>
      <c r="T3" s="82" t="s">
        <v>104</v>
      </c>
      <c r="U3" s="82" t="s">
        <v>107</v>
      </c>
      <c r="V3" s="82" t="s">
        <v>107</v>
      </c>
      <c r="W3" s="82" t="s">
        <v>108</v>
      </c>
      <c r="X3" s="82" t="s">
        <v>89</v>
      </c>
      <c r="Y3" s="82" t="s">
        <v>114</v>
      </c>
      <c r="Z3" s="82" t="s">
        <v>114</v>
      </c>
      <c r="AA3" s="82" t="s">
        <v>114</v>
      </c>
      <c r="AB3" s="82" t="s">
        <v>59</v>
      </c>
      <c r="AC3" s="82" t="s">
        <v>59</v>
      </c>
    </row>
    <row r="4" spans="1:29" ht="15" customHeight="1">
      <c r="A4" s="3"/>
      <c r="B4" s="4"/>
      <c r="C4" s="4"/>
      <c r="D4" s="4"/>
      <c r="E4" s="93" t="s">
        <v>4</v>
      </c>
      <c r="F4" s="94" t="s">
        <v>3</v>
      </c>
      <c r="G4" s="94" t="s">
        <v>20</v>
      </c>
      <c r="H4" s="93" t="s">
        <v>20</v>
      </c>
      <c r="I4" s="94" t="s">
        <v>20</v>
      </c>
      <c r="J4" s="93" t="s">
        <v>8</v>
      </c>
      <c r="K4" s="95" t="s">
        <v>31</v>
      </c>
      <c r="L4" s="76">
        <v>41973</v>
      </c>
      <c r="M4" s="76">
        <v>41974</v>
      </c>
      <c r="N4" s="76">
        <v>42029</v>
      </c>
      <c r="O4" s="76">
        <v>42030</v>
      </c>
      <c r="P4" s="76">
        <v>42030</v>
      </c>
      <c r="Q4" s="76">
        <v>42037</v>
      </c>
      <c r="R4" s="76">
        <v>42043</v>
      </c>
      <c r="S4" s="76">
        <v>42037</v>
      </c>
      <c r="T4" s="76">
        <v>42037</v>
      </c>
      <c r="U4" s="76">
        <v>42054</v>
      </c>
      <c r="V4" s="76">
        <v>42055</v>
      </c>
      <c r="W4" s="76">
        <v>42056</v>
      </c>
      <c r="X4" s="76">
        <v>42058</v>
      </c>
      <c r="Y4" s="76">
        <v>42070</v>
      </c>
      <c r="Z4" s="76">
        <v>42071</v>
      </c>
      <c r="AA4" s="76">
        <v>42072</v>
      </c>
      <c r="AB4" s="76">
        <v>42078</v>
      </c>
      <c r="AC4" s="76">
        <v>42079</v>
      </c>
    </row>
    <row r="5" spans="1:29" ht="15" customHeight="1">
      <c r="A5" s="5" t="s">
        <v>37</v>
      </c>
      <c r="B5" s="6" t="s">
        <v>36</v>
      </c>
      <c r="C5" s="6" t="s">
        <v>10</v>
      </c>
      <c r="D5" s="6"/>
      <c r="E5" s="93" t="s">
        <v>3</v>
      </c>
      <c r="F5" s="93" t="s">
        <v>27</v>
      </c>
      <c r="G5" s="93" t="s">
        <v>7</v>
      </c>
      <c r="H5" s="93" t="s">
        <v>6</v>
      </c>
      <c r="I5" s="93" t="s">
        <v>21</v>
      </c>
      <c r="J5" s="93" t="s">
        <v>9</v>
      </c>
      <c r="K5" s="95" t="s">
        <v>32</v>
      </c>
      <c r="L5" s="76" t="s">
        <v>39</v>
      </c>
      <c r="M5" s="77" t="s">
        <v>49</v>
      </c>
      <c r="N5" s="77" t="s">
        <v>39</v>
      </c>
      <c r="O5" s="77" t="s">
        <v>39</v>
      </c>
      <c r="P5" s="77" t="s">
        <v>39</v>
      </c>
      <c r="Q5" s="77" t="s">
        <v>39</v>
      </c>
      <c r="R5" s="77" t="s">
        <v>39</v>
      </c>
      <c r="S5" s="76" t="s">
        <v>91</v>
      </c>
      <c r="T5" s="77" t="s">
        <v>39</v>
      </c>
      <c r="U5" s="76" t="s">
        <v>39</v>
      </c>
      <c r="V5" s="76" t="s">
        <v>49</v>
      </c>
      <c r="W5" s="76" t="s">
        <v>109</v>
      </c>
      <c r="X5" s="76" t="s">
        <v>39</v>
      </c>
      <c r="Y5" s="76" t="s">
        <v>39</v>
      </c>
      <c r="Z5" s="76" t="s">
        <v>109</v>
      </c>
      <c r="AA5" s="76" t="s">
        <v>49</v>
      </c>
      <c r="AB5" s="76" t="s">
        <v>39</v>
      </c>
      <c r="AC5" s="76" t="s">
        <v>109</v>
      </c>
    </row>
    <row r="6" spans="1:29" ht="15" customHeight="1">
      <c r="A6" s="65" t="s">
        <v>116</v>
      </c>
      <c r="B6" s="65" t="s">
        <v>48</v>
      </c>
      <c r="C6" s="70" t="s">
        <v>47</v>
      </c>
      <c r="D6" s="87"/>
      <c r="E6" s="65">
        <f t="shared" ref="E6" si="0">F6</f>
        <v>1</v>
      </c>
      <c r="F6" s="7">
        <f t="shared" ref="F6" si="1">RANK(J6,$J$6:$J$21,0)</f>
        <v>1</v>
      </c>
      <c r="G6" s="8">
        <f t="shared" ref="G6:G21" si="2">LARGE(($L6:$AC6),1)</f>
        <v>800</v>
      </c>
      <c r="H6" s="8">
        <f t="shared" ref="H6:H15" si="3">LARGE(($L6:$AC6),2)</f>
        <v>698.98989898989896</v>
      </c>
      <c r="I6" s="8">
        <f t="shared" ref="I6:I11" si="4">LARGE(($L6:$AC6),3)</f>
        <v>656.76959619952493</v>
      </c>
      <c r="J6" s="7">
        <f t="shared" ref="J6" si="5">SUM(G6+H6+I6)</f>
        <v>2155.7594951894239</v>
      </c>
      <c r="K6" s="96"/>
      <c r="L6" s="75">
        <f>IF(ISNA(VLOOKUP($C6,'Mt. Sima Canada Cup SS'!$A$17:$H$100,8,FALSE))=TRUE,"0",VLOOKUP($C6,'Mt. Sima Canada Cup SS'!$A$17:$H$100,8,FALSE))</f>
        <v>436</v>
      </c>
      <c r="M6" s="75">
        <f>IF(ISNA(VLOOKUP($C6,'Mt. Sima Canada Cup BA'!$A$17:$H$100,8,FALSE))=TRUE,"0",VLOOKUP($C6,'Mt. Sima Canada Cup BA'!$A$17:$H$100,8,FALSE))</f>
        <v>698.98989898989896</v>
      </c>
      <c r="N6" s="75" t="str">
        <f>IF(ISNA(VLOOKUP($C6,'MSLM TT Day 1'!$A$17:$H$100,8,FALSE))=TRUE,"0",VLOOKUP($C6,'MSLM TT Day 1'!$A$17:$H$100,8,FALSE))</f>
        <v>0</v>
      </c>
      <c r="O6" s="75" t="str">
        <f>IF(ISNA(VLOOKUP($C6,'MSLM TT Day 2'!$A$17:$H$100,8,FALSE))=TRUE,"0",VLOOKUP($C6,'MSLM TT Day 2'!$A$17:$H$100,8,FALSE))</f>
        <v>0</v>
      </c>
      <c r="P6" s="75">
        <f>IF(ISNA(VLOOKUP($C6,'Silverstar Canada Cup SS'!$A$17:$H$100,8,FALSE))=TRUE,"0",VLOOKUP($C6,'Silverstar Canada Cup SS'!$A$17:$H$100,8,FALSE))</f>
        <v>656.76959619952493</v>
      </c>
      <c r="Q6" s="75" t="str">
        <f>IF(ISNA(VLOOKUP($C6,'Craigleith Groms'!$A$17:$H$100,8,FALSE))=TRUE,"0",VLOOKUP($C6,'Craigleith Groms'!$A$17:$H$100,8,FALSE))</f>
        <v>0</v>
      </c>
      <c r="R6" s="75" t="str">
        <f>IF(ISNA(VLOOKUP($C6,'Beaver Valley TT'!$A$17:$H$100,8,FALSE))=TRUE,"0",VLOOKUP($C6,'Beaver Valley TT'!$A$17:$H$100,8,FALSE))</f>
        <v>0</v>
      </c>
      <c r="S6" s="75" t="str">
        <f>IF(ISNA(VLOOKUP($C6,'Fortune Fz'!$A$17:$H$100,8,FALSE))=TRUE,"0",VLOOKUP($C6,'Fortune Fz'!$A$17:$H$100,8,FALSE))</f>
        <v>0</v>
      </c>
      <c r="T6" s="75" t="str">
        <f>IF(ISNA(VLOOKUP($C6,'GEORGIAN PEAKS Groms'!$A$17:$H$100,8,FALSE))=TRUE,"0",VLOOKUP($C6,'GEORGIAN PEAKS Groms'!$A$17:$H$100,8,FALSE))</f>
        <v>0</v>
      </c>
      <c r="U6" s="75">
        <f>IF(ISNA(VLOOKUP($C6,'CWG SS'!$A$17:$H$100,8,FALSE))=TRUE,"0",VLOOKUP($C6,'CWG SS'!$A$17:$H$100,8,FALSE))</f>
        <v>470.64017660044158</v>
      </c>
      <c r="V6" s="75">
        <f>IF(ISNA(VLOOKUP($C6,'CWG BA'!$A$17:$H$100,8,FALSE))=TRUE,"0",VLOOKUP($C6,'CWG BA'!$A$17:$H$100,8,FALSE))</f>
        <v>456.11587982832629</v>
      </c>
      <c r="W6" s="75">
        <f>IF(ISNA(VLOOKUP($C6,'CWG HP'!$A$17:$H$100,8,FALSE))=TRUE,"0",VLOOKUP($C6,'CWG HP'!$A$17:$H$100,8,FALSE))</f>
        <v>447.51381215469615</v>
      </c>
      <c r="X6" s="75" t="str">
        <f>IF(ISNA(VLOOKUP($C6,'Provincial Championships'!$A$17:$H$100,8,FALSE))=TRUE,"0",VLOOKUP($C6,'Provincial Championships'!$A$17:$H$100,8,FALSE))</f>
        <v>0</v>
      </c>
      <c r="Y6" s="75" t="str">
        <f>IF(ISNA(VLOOKUP($C6,'Jr Nats SS'!$A$17:$H$100,8,FALSE))=TRUE,"0",VLOOKUP($C6,'Jr Nats SS'!$A$17:$H$100,8,FALSE))</f>
        <v>0</v>
      </c>
      <c r="Z6" s="75" t="str">
        <f>IF(ISNA(VLOOKUP($C6,'Jr Nats HP'!$A$17:$H$100,8,FALSE))=TRUE,"0",VLOOKUP($C6,'Jr Nats HP'!$A$17:$H$100,8,FALSE))</f>
        <v>0</v>
      </c>
      <c r="AA6" s="75" t="str">
        <f>IF(ISNA(VLOOKUP($C6,'Jr Nats BA'!$A$17:$H$100,8,FALSE))=TRUE,"0",VLOOKUP($C6,'Jr Nats BA'!$A$17:$H$100,8,FALSE))</f>
        <v>0</v>
      </c>
      <c r="AB6" s="75">
        <f>IF(ISNA(VLOOKUP($C6,'MSLM CC SS'!$A$17:$H$100,8,FALSE))=TRUE,"0",VLOOKUP($C6,'MSLM CC SS'!$A$17:$H$100,8,FALSE))</f>
        <v>800</v>
      </c>
      <c r="AC6" s="75">
        <f>IF(ISNA(VLOOKUP($C6,'MSLM CC HP'!$A$17:$H$100,8,FALSE))=TRUE,"0",VLOOKUP($C6,'MSLM CC HP'!$A$17:$H$100,8,FALSE))</f>
        <v>461.26126126126132</v>
      </c>
    </row>
    <row r="7" spans="1:29" ht="15" customHeight="1">
      <c r="A7" s="65" t="s">
        <v>61</v>
      </c>
      <c r="B7" s="65" t="s">
        <v>48</v>
      </c>
      <c r="C7" s="70" t="s">
        <v>52</v>
      </c>
      <c r="D7" s="87"/>
      <c r="E7" s="65">
        <f t="shared" ref="E7:E21" si="6">F7</f>
        <v>2</v>
      </c>
      <c r="F7" s="7">
        <f t="shared" ref="F7:F21" si="7">RANK(J7,$J$6:$J$21,0)</f>
        <v>2</v>
      </c>
      <c r="G7" s="8">
        <f t="shared" si="2"/>
        <v>550</v>
      </c>
      <c r="H7" s="8">
        <f t="shared" si="3"/>
        <v>500</v>
      </c>
      <c r="I7" s="8">
        <f t="shared" si="4"/>
        <v>380.83700440528639</v>
      </c>
      <c r="J7" s="7">
        <f t="shared" ref="J7:J21" si="8">SUM(G7+H7+I7)</f>
        <v>1430.8370044052863</v>
      </c>
      <c r="K7" s="96"/>
      <c r="L7" s="75" t="str">
        <f>IF(ISNA(VLOOKUP($C7,'Mt. Sima Canada Cup SS'!$A$17:$H$100,8,FALSE))=TRUE,"0",VLOOKUP($C7,'Mt. Sima Canada Cup SS'!$A$17:$H$100,8,FALSE))</f>
        <v>0</v>
      </c>
      <c r="M7" s="75" t="str">
        <f>IF(ISNA(VLOOKUP($C7,'Mt. Sima Canada Cup BA'!$A$17:$H$100,8,FALSE))=TRUE,"0",VLOOKUP($C7,'Mt. Sima Canada Cup BA'!$A$17:$H$100,8,FALSE))</f>
        <v>0</v>
      </c>
      <c r="N7" s="75">
        <f>IF(ISNA(VLOOKUP($C7,'MSLM TT Day 1'!$A$17:$H$100,8,FALSE))=TRUE,"0",VLOOKUP($C7,'MSLM TT Day 1'!$A$17:$H$100,8,FALSE))</f>
        <v>318.18181818181819</v>
      </c>
      <c r="O7" s="75" t="str">
        <f>IF(ISNA(VLOOKUP($C7,'MSLM TT Day 2'!$A$17:$H$100,8,FALSE))=TRUE,"0",VLOOKUP($C7,'MSLM TT Day 2'!$A$17:$H$100,8,FALSE))</f>
        <v>0</v>
      </c>
      <c r="P7" s="75" t="str">
        <f>IF(ISNA(VLOOKUP($C7,'Silverstar Canada Cup SS'!$A$17:$H$100,8,FALSE))=TRUE,"0",VLOOKUP($C7,'Silverstar Canada Cup SS'!$A$17:$H$100,8,FALSE))</f>
        <v>0</v>
      </c>
      <c r="Q7" s="75" t="str">
        <f>IF(ISNA(VLOOKUP($C7,'Craigleith Groms'!$A$17:$H$100,8,FALSE))=TRUE,"0",VLOOKUP($C7,'Craigleith Groms'!$A$17:$H$100,8,FALSE))</f>
        <v>0</v>
      </c>
      <c r="R7" s="75">
        <f>IF(ISNA(VLOOKUP($C7,'Beaver Valley TT'!$A$17:$H$100,8,FALSE))=TRUE,"0",VLOOKUP($C7,'Beaver Valley TT'!$A$17:$H$100,8,FALSE))</f>
        <v>500</v>
      </c>
      <c r="S7" s="75" t="str">
        <f>IF(ISNA(VLOOKUP($C7,'Fortune Fz'!$A$17:$H$100,8,FALSE))=TRUE,"0",VLOOKUP($C7,'Fortune Fz'!$A$17:$H$100,8,FALSE))</f>
        <v>0</v>
      </c>
      <c r="T7" s="75" t="str">
        <f>IF(ISNA(VLOOKUP($C7,'GEORGIAN PEAKS Groms'!$A$17:$H$100,8,FALSE))=TRUE,"0",VLOOKUP($C7,'GEORGIAN PEAKS Groms'!$A$17:$H$100,8,FALSE))</f>
        <v>0</v>
      </c>
      <c r="U7" s="75" t="str">
        <f>IF(ISNA(VLOOKUP($C7,'CWG SS'!$A$17:$H$100,8,FALSE))=TRUE,"0",VLOOKUP($C7,'CWG SS'!$A$17:$H$100,8,FALSE))</f>
        <v>0</v>
      </c>
      <c r="V7" s="75" t="str">
        <f>IF(ISNA(VLOOKUP($C7,'CWG BA'!$A$17:$H$100,8,FALSE))=TRUE,"0",VLOOKUP($C7,'CWG BA'!$A$17:$H$100,8,FALSE))</f>
        <v>0</v>
      </c>
      <c r="W7" s="75" t="str">
        <f>IF(ISNA(VLOOKUP($C7,'CWG HP'!$A$17:$H$100,8,FALSE))=TRUE,"0",VLOOKUP($C7,'CWG HP'!$A$17:$H$100,8,FALSE))</f>
        <v>0</v>
      </c>
      <c r="X7" s="75">
        <f>IF(ISNA(VLOOKUP($C7,'Provincial Championships'!$A$17:$H$100,8,FALSE))=TRUE,"0",VLOOKUP($C7,'Provincial Championships'!$A$17:$H$100,8,FALSE))</f>
        <v>550</v>
      </c>
      <c r="Y7" s="75">
        <f>IF(ISNA(VLOOKUP($C7,'Jr Nats SS'!$A$17:$H$100,8,FALSE))=TRUE,"0",VLOOKUP($C7,'Jr Nats SS'!$A$17:$H$100,8,FALSE))</f>
        <v>380.83700440528639</v>
      </c>
      <c r="Z7" s="75" t="str">
        <f>IF(ISNA(VLOOKUP($C7,'Jr Nats HP'!$A$17:$H$100,8,FALSE))=TRUE,"0",VLOOKUP($C7,'Jr Nats HP'!$A$17:$H$100,8,FALSE))</f>
        <v>0</v>
      </c>
      <c r="AA7" s="75" t="str">
        <f>IF(ISNA(VLOOKUP($C7,'Jr Nats BA'!$A$17:$H$100,8,FALSE))=TRUE,"0",VLOOKUP($C7,'Jr Nats BA'!$A$17:$H$100,8,FALSE))</f>
        <v>0</v>
      </c>
      <c r="AB7" s="75" t="str">
        <f>IF(ISNA(VLOOKUP($C7,'MSLM CC SS'!$A$17:$H$100,8,FALSE))=TRUE,"0",VLOOKUP($C7,'MSLM CC SS'!$A$17:$H$100,8,FALSE))</f>
        <v>0</v>
      </c>
      <c r="AC7" s="75" t="str">
        <f>IF(ISNA(VLOOKUP($C7,'MSLM CC HP'!$A$17:$H$100,8,FALSE))=TRUE,"0",VLOOKUP($C7,'MSLM CC HP'!$A$17:$H$100,8,FALSE))</f>
        <v>0</v>
      </c>
    </row>
    <row r="8" spans="1:29" ht="15" customHeight="1">
      <c r="A8" s="65" t="s">
        <v>59</v>
      </c>
      <c r="B8" s="65" t="s">
        <v>56</v>
      </c>
      <c r="C8" s="70" t="s">
        <v>54</v>
      </c>
      <c r="D8" s="65"/>
      <c r="E8" s="88">
        <f t="shared" si="6"/>
        <v>3</v>
      </c>
      <c r="F8" s="7">
        <f t="shared" si="7"/>
        <v>3</v>
      </c>
      <c r="G8" s="8">
        <f t="shared" si="2"/>
        <v>476.1904761904762</v>
      </c>
      <c r="H8" s="8">
        <f t="shared" si="3"/>
        <v>402.59009009009009</v>
      </c>
      <c r="I8" s="8">
        <f t="shared" si="4"/>
        <v>316.1764705882353</v>
      </c>
      <c r="J8" s="7">
        <f t="shared" si="8"/>
        <v>1194.9570368688017</v>
      </c>
      <c r="K8" s="9"/>
      <c r="L8" s="75" t="str">
        <f>IF(ISNA(VLOOKUP($C8,'Mt. Sima Canada Cup SS'!$A$17:$H$100,8,FALSE))=TRUE,"0",VLOOKUP($C8,'Mt. Sima Canada Cup SS'!$A$17:$H$100,8,FALSE))</f>
        <v>0</v>
      </c>
      <c r="M8" s="75" t="str">
        <f>IF(ISNA(VLOOKUP($C8,'Mt. Sima Canada Cup BA'!$A$17:$H$100,8,FALSE))=TRUE,"0",VLOOKUP($C8,'Mt. Sima Canada Cup BA'!$A$17:$H$100,8,FALSE))</f>
        <v>0</v>
      </c>
      <c r="N8" s="75">
        <f>IF(ISNA(VLOOKUP($C8,'MSLM TT Day 1'!$A$17:$H$100,8,FALSE))=TRUE,"0",VLOOKUP($C8,'MSLM TT Day 1'!$A$17:$H$100,8,FALSE))</f>
        <v>277.16186252771621</v>
      </c>
      <c r="O8" s="75" t="str">
        <f>IF(ISNA(VLOOKUP($C8,'MSLM TT Day 2'!$A$17:$H$100,8,FALSE))=TRUE,"0",VLOOKUP($C8,'MSLM TT Day 2'!$A$17:$H$100,8,FALSE))</f>
        <v>0</v>
      </c>
      <c r="P8" s="75" t="str">
        <f>IF(ISNA(VLOOKUP($C8,'Silverstar Canada Cup SS'!$A$17:$H$100,8,FALSE))=TRUE,"0",VLOOKUP($C8,'Silverstar Canada Cup SS'!$A$17:$H$100,8,FALSE))</f>
        <v>0</v>
      </c>
      <c r="Q8" s="75" t="str">
        <f>IF(ISNA(VLOOKUP($C8,'Craigleith Groms'!$A$17:$H$100,8,FALSE))=TRUE,"0",VLOOKUP($C8,'Craigleith Groms'!$A$17:$H$100,8,FALSE))</f>
        <v>0</v>
      </c>
      <c r="R8" s="75">
        <f>IF(ISNA(VLOOKUP($C8,'Beaver Valley TT'!$A$17:$H$100,8,FALSE))=TRUE,"0",VLOOKUP($C8,'Beaver Valley TT'!$A$17:$H$100,8,FALSE))</f>
        <v>476.1904761904762</v>
      </c>
      <c r="S8" s="75" t="str">
        <f>IF(ISNA(VLOOKUP($C8,'Fortune Fz'!$A$17:$H$100,8,FALSE))=TRUE,"0",VLOOKUP($C8,'Fortune Fz'!$A$17:$H$100,8,FALSE))</f>
        <v>0</v>
      </c>
      <c r="T8" s="75" t="str">
        <f>IF(ISNA(VLOOKUP($C8,'GEORGIAN PEAKS Groms'!$A$17:$H$100,8,FALSE))=TRUE,"0",VLOOKUP($C8,'GEORGIAN PEAKS Groms'!$A$17:$H$100,8,FALSE))</f>
        <v>0</v>
      </c>
      <c r="U8" s="75" t="str">
        <f>IF(ISNA(VLOOKUP($C8,'CWG SS'!$A$17:$H$100,8,FALSE))=TRUE,"0",VLOOKUP($C8,'CWG SS'!$A$17:$H$100,8,FALSE))</f>
        <v>0</v>
      </c>
      <c r="V8" s="75" t="str">
        <f>IF(ISNA(VLOOKUP($C8,'CWG BA'!$A$17:$H$100,8,FALSE))=TRUE,"0",VLOOKUP($C8,'CWG BA'!$A$17:$H$100,8,FALSE))</f>
        <v>0</v>
      </c>
      <c r="W8" s="75" t="str">
        <f>IF(ISNA(VLOOKUP($C8,'CWG HP'!$A$17:$H$100,8,FALSE))=TRUE,"0",VLOOKUP($C8,'CWG HP'!$A$17:$H$100,8,FALSE))</f>
        <v>0</v>
      </c>
      <c r="X8" s="75" t="str">
        <f>IF(ISNA(VLOOKUP($C8,'Provincial Championships'!$A$17:$H$100,8,FALSE))=TRUE,"0",VLOOKUP($C8,'Provincial Championships'!$A$17:$H$100,8,FALSE))</f>
        <v>0</v>
      </c>
      <c r="Y8" s="75">
        <f>IF(ISNA(VLOOKUP($C8,'Jr Nats SS'!$A$17:$H$100,8,FALSE))=TRUE,"0",VLOOKUP($C8,'Jr Nats SS'!$A$17:$H$100,8,FALSE))</f>
        <v>130.2863436123348</v>
      </c>
      <c r="Z8" s="75">
        <f>IF(ISNA(VLOOKUP($C8,'Jr Nats HP'!$A$17:$H$100,8,FALSE))=TRUE,"0",VLOOKUP($C8,'Jr Nats HP'!$A$17:$H$100,8,FALSE))</f>
        <v>402.59009009009009</v>
      </c>
      <c r="AA8" s="75">
        <f>IF(ISNA(VLOOKUP($C8,'Jr Nats BA'!$A$17:$H$100,8,FALSE))=TRUE,"0",VLOOKUP($C8,'Jr Nats BA'!$A$17:$H$100,8,FALSE))</f>
        <v>316.1764705882353</v>
      </c>
      <c r="AB8" s="75" t="str">
        <f>IF(ISNA(VLOOKUP($C8,'MSLM CC SS'!$A$17:$H$100,8,FALSE))=TRUE,"0",VLOOKUP($C8,'MSLM CC SS'!$A$17:$H$100,8,FALSE))</f>
        <v>0</v>
      </c>
      <c r="AC8" s="75" t="str">
        <f>IF(ISNA(VLOOKUP($C8,'MSLM CC HP'!$A$17:$H$100,8,FALSE))=TRUE,"0",VLOOKUP($C8,'MSLM CC HP'!$A$17:$H$100,8,FALSE))</f>
        <v>0</v>
      </c>
    </row>
    <row r="9" spans="1:29" ht="15" customHeight="1">
      <c r="A9" s="65" t="s">
        <v>46</v>
      </c>
      <c r="B9" s="65" t="s">
        <v>64</v>
      </c>
      <c r="C9" s="70" t="s">
        <v>53</v>
      </c>
      <c r="D9" s="65"/>
      <c r="E9" s="65">
        <f t="shared" si="6"/>
        <v>4</v>
      </c>
      <c r="F9" s="7">
        <f t="shared" si="7"/>
        <v>4</v>
      </c>
      <c r="G9" s="8">
        <f t="shared" si="2"/>
        <v>475.72992700729935</v>
      </c>
      <c r="H9" s="8">
        <f t="shared" si="3"/>
        <v>350.33259423503324</v>
      </c>
      <c r="I9" s="8">
        <f t="shared" si="4"/>
        <v>323.44632768361583</v>
      </c>
      <c r="J9" s="7">
        <f t="shared" si="8"/>
        <v>1149.5088489259485</v>
      </c>
      <c r="K9" s="9"/>
      <c r="L9" s="75" t="str">
        <f>IF(ISNA(VLOOKUP($C9,'Mt. Sima Canada Cup SS'!$A$17:$H$100,8,FALSE))=TRUE,"0",VLOOKUP($C9,'Mt. Sima Canada Cup SS'!$A$17:$H$100,8,FALSE))</f>
        <v>0</v>
      </c>
      <c r="M9" s="75" t="str">
        <f>IF(ISNA(VLOOKUP($C9,'Mt. Sima Canada Cup BA'!$A$17:$H$100,8,FALSE))=TRUE,"0",VLOOKUP($C9,'Mt. Sima Canada Cup BA'!$A$17:$H$100,8,FALSE))</f>
        <v>0</v>
      </c>
      <c r="N9" s="75">
        <f>IF(ISNA(VLOOKUP($C9,'MSLM TT Day 1'!$A$17:$H$100,8,FALSE))=TRUE,"0",VLOOKUP($C9,'MSLM TT Day 1'!$A$17:$H$100,8,FALSE))</f>
        <v>350.33259423503324</v>
      </c>
      <c r="O9" s="75">
        <f>IF(ISNA(VLOOKUP($C9,'MSLM TT Day 2'!$A$17:$H$100,8,FALSE))=TRUE,"0",VLOOKUP($C9,'MSLM TT Day 2'!$A$17:$H$100,8,FALSE))</f>
        <v>323.44632768361583</v>
      </c>
      <c r="P9" s="75" t="str">
        <f>IF(ISNA(VLOOKUP($C9,'Silverstar Canada Cup SS'!$A$17:$H$100,8,FALSE))=TRUE,"0",VLOOKUP($C9,'Silverstar Canada Cup SS'!$A$17:$H$100,8,FALSE))</f>
        <v>0</v>
      </c>
      <c r="Q9" s="75" t="str">
        <f>IF(ISNA(VLOOKUP($C9,'Craigleith Groms'!$A$17:$H$100,8,FALSE))=TRUE,"0",VLOOKUP($C9,'Craigleith Groms'!$A$17:$H$100,8,FALSE))</f>
        <v>0</v>
      </c>
      <c r="R9" s="75">
        <f>IF(ISNA(VLOOKUP($C9,'Beaver Valley TT'!$A$17:$H$100,8,FALSE))=TRUE,"0",VLOOKUP($C9,'Beaver Valley TT'!$A$17:$H$100,8,FALSE))</f>
        <v>304.42176870748301</v>
      </c>
      <c r="S9" s="75" t="str">
        <f>IF(ISNA(VLOOKUP($C9,'Fortune Fz'!$A$17:$H$100,8,FALSE))=TRUE,"0",VLOOKUP($C9,'Fortune Fz'!$A$17:$H$100,8,FALSE))</f>
        <v>0</v>
      </c>
      <c r="T9" s="75" t="str">
        <f>IF(ISNA(VLOOKUP($C9,'GEORGIAN PEAKS Groms'!$A$17:$H$100,8,FALSE))=TRUE,"0",VLOOKUP($C9,'GEORGIAN PEAKS Groms'!$A$17:$H$100,8,FALSE))</f>
        <v>0</v>
      </c>
      <c r="U9" s="75" t="str">
        <f>IF(ISNA(VLOOKUP($C9,'CWG SS'!$A$17:$H$100,8,FALSE))=TRUE,"0",VLOOKUP($C9,'CWG SS'!$A$17:$H$100,8,FALSE))</f>
        <v>0</v>
      </c>
      <c r="V9" s="75" t="str">
        <f>IF(ISNA(VLOOKUP($C9,'CWG BA'!$A$17:$H$100,8,FALSE))=TRUE,"0",VLOOKUP($C9,'CWG BA'!$A$17:$H$100,8,FALSE))</f>
        <v>0</v>
      </c>
      <c r="W9" s="75" t="str">
        <f>IF(ISNA(VLOOKUP($C9,'CWG HP'!$A$17:$H$100,8,FALSE))=TRUE,"0",VLOOKUP($C9,'CWG HP'!$A$17:$H$100,8,FALSE))</f>
        <v>0</v>
      </c>
      <c r="X9" s="75">
        <f>IF(ISNA(VLOOKUP($C9,'Provincial Championships'!$A$17:$H$100,8,FALSE))=TRUE,"0",VLOOKUP($C9,'Provincial Championships'!$A$17:$H$100,8,FALSE))</f>
        <v>475.72992700729935</v>
      </c>
      <c r="Y9" s="75" t="str">
        <f>IF(ISNA(VLOOKUP($C9,'Jr Nats SS'!$A$17:$H$100,8,FALSE))=TRUE,"0",VLOOKUP($C9,'Jr Nats SS'!$A$17:$H$100,8,FALSE))</f>
        <v>0</v>
      </c>
      <c r="Z9" s="75" t="str">
        <f>IF(ISNA(VLOOKUP($C9,'Jr Nats HP'!$A$17:$H$100,8,FALSE))=TRUE,"0",VLOOKUP($C9,'Jr Nats HP'!$A$17:$H$100,8,FALSE))</f>
        <v>0</v>
      </c>
      <c r="AA9" s="75" t="str">
        <f>IF(ISNA(VLOOKUP($C9,'Jr Nats BA'!$A$17:$H$100,8,FALSE))=TRUE,"0",VLOOKUP($C9,'Jr Nats BA'!$A$17:$H$100,8,FALSE))</f>
        <v>0</v>
      </c>
      <c r="AB9" s="75" t="str">
        <f>IF(ISNA(VLOOKUP($C9,'MSLM CC SS'!$A$17:$H$100,8,FALSE))=TRUE,"0",VLOOKUP($C9,'MSLM CC SS'!$A$17:$H$100,8,FALSE))</f>
        <v>0</v>
      </c>
      <c r="AC9" s="75" t="str">
        <f>IF(ISNA(VLOOKUP($C9,'MSLM CC HP'!$A$17:$H$100,8,FALSE))=TRUE,"0",VLOOKUP($C9,'MSLM CC HP'!$A$17:$H$100,8,FALSE))</f>
        <v>0</v>
      </c>
    </row>
    <row r="10" spans="1:29" ht="15" customHeight="1">
      <c r="A10" s="65" t="s">
        <v>60</v>
      </c>
      <c r="B10" s="65" t="s">
        <v>56</v>
      </c>
      <c r="C10" s="70" t="s">
        <v>58</v>
      </c>
      <c r="D10" s="65"/>
      <c r="E10" s="65">
        <f t="shared" si="6"/>
        <v>5</v>
      </c>
      <c r="F10" s="7">
        <f t="shared" si="7"/>
        <v>5</v>
      </c>
      <c r="G10" s="8">
        <f t="shared" si="2"/>
        <v>312.80353200883008</v>
      </c>
      <c r="H10" s="8">
        <f t="shared" si="3"/>
        <v>298.22616407982258</v>
      </c>
      <c r="I10" s="8">
        <f t="shared" si="4"/>
        <v>296.61016949152543</v>
      </c>
      <c r="J10" s="7">
        <f t="shared" si="8"/>
        <v>907.63986558017803</v>
      </c>
      <c r="K10" s="9"/>
      <c r="L10" s="75" t="str">
        <f>IF(ISNA(VLOOKUP($C10,'Mt. Sima Canada Cup SS'!$A$17:$H$100,8,FALSE))=TRUE,"0",VLOOKUP($C10,'Mt. Sima Canada Cup SS'!$A$17:$H$100,8,FALSE))</f>
        <v>0</v>
      </c>
      <c r="M10" s="75" t="str">
        <f>IF(ISNA(VLOOKUP($C10,'Mt. Sima Canada Cup BA'!$A$17:$H$100,8,FALSE))=TRUE,"0",VLOOKUP($C10,'Mt. Sima Canada Cup BA'!$A$17:$H$100,8,FALSE))</f>
        <v>0</v>
      </c>
      <c r="N10" s="75">
        <f>IF(ISNA(VLOOKUP($C10,'MSLM TT Day 1'!$A$17:$H$100,8,FALSE))=TRUE,"0",VLOOKUP($C10,'MSLM TT Day 1'!$A$17:$H$100,8,FALSE))</f>
        <v>298.22616407982258</v>
      </c>
      <c r="O10" s="75">
        <f>IF(ISNA(VLOOKUP($C10,'MSLM TT Day 2'!$A$17:$H$100,8,FALSE))=TRUE,"0",VLOOKUP($C10,'MSLM TT Day 2'!$A$17:$H$100,8,FALSE))</f>
        <v>296.61016949152543</v>
      </c>
      <c r="P10" s="75" t="str">
        <f>IF(ISNA(VLOOKUP($C10,'Silverstar Canada Cup SS'!$A$17:$H$100,8,FALSE))=TRUE,"0",VLOOKUP($C10,'Silverstar Canada Cup SS'!$A$17:$H$100,8,FALSE))</f>
        <v>0</v>
      </c>
      <c r="Q10" s="75" t="str">
        <f>IF(ISNA(VLOOKUP($C10,'Craigleith Groms'!$A$17:$H$100,8,FALSE))=TRUE,"0",VLOOKUP($C10,'Craigleith Groms'!$A$17:$H$100,8,FALSE))</f>
        <v>0</v>
      </c>
      <c r="R10" s="75">
        <f>IF(ISNA(VLOOKUP($C10,'Beaver Valley TT'!$A$17:$H$100,8,FALSE))=TRUE,"0",VLOOKUP($C10,'Beaver Valley TT'!$A$17:$H$100,8,FALSE))</f>
        <v>229.59183673469389</v>
      </c>
      <c r="S10" s="75" t="str">
        <f>IF(ISNA(VLOOKUP($C10,'Fortune Fz'!$A$17:$H$100,8,FALSE))=TRUE,"0",VLOOKUP($C10,'Fortune Fz'!$A$17:$H$100,8,FALSE))</f>
        <v>0</v>
      </c>
      <c r="T10" s="75" t="str">
        <f>IF(ISNA(VLOOKUP($C10,'GEORGIAN PEAKS Groms'!$A$17:$H$100,8,FALSE))=TRUE,"0",VLOOKUP($C10,'GEORGIAN PEAKS Groms'!$A$17:$H$100,8,FALSE))</f>
        <v>0</v>
      </c>
      <c r="U10" s="75">
        <f>IF(ISNA(VLOOKUP($C10,'CWG SS'!$A$17:$H$100,8,FALSE))=TRUE,"0",VLOOKUP($C10,'CWG SS'!$A$17:$H$100,8,FALSE))</f>
        <v>312.80353200883008</v>
      </c>
      <c r="V10" s="75">
        <f>IF(ISNA(VLOOKUP($C10,'CWG BA'!$A$17:$H$100,8,FALSE))=TRUE,"0",VLOOKUP($C10,'CWG BA'!$A$17:$H$100,8,FALSE))</f>
        <v>0</v>
      </c>
      <c r="W10" s="75">
        <f>IF(ISNA(VLOOKUP($C10,'CWG HP'!$A$17:$H$100,8,FALSE))=TRUE,"0",VLOOKUP($C10,'CWG HP'!$A$17:$H$100,8,FALSE))</f>
        <v>237.41648106904231</v>
      </c>
      <c r="X10" s="75" t="str">
        <f>IF(ISNA(VLOOKUP($C10,'Provincial Championships'!$A$17:$H$100,8,FALSE))=TRUE,"0",VLOOKUP($C10,'Provincial Championships'!$A$17:$H$100,8,FALSE))</f>
        <v>0</v>
      </c>
      <c r="Y10" s="75" t="str">
        <f>IF(ISNA(VLOOKUP($C10,'Jr Nats SS'!$A$17:$H$100,8,FALSE))=TRUE,"0",VLOOKUP($C10,'Jr Nats SS'!$A$17:$H$100,8,FALSE))</f>
        <v>0</v>
      </c>
      <c r="Z10" s="75" t="str">
        <f>IF(ISNA(VLOOKUP($C10,'Jr Nats HP'!$A$17:$H$100,8,FALSE))=TRUE,"0",VLOOKUP($C10,'Jr Nats HP'!$A$17:$H$100,8,FALSE))</f>
        <v>0</v>
      </c>
      <c r="AA10" s="75" t="str">
        <f>IF(ISNA(VLOOKUP($C10,'Jr Nats BA'!$A$17:$H$100,8,FALSE))=TRUE,"0",VLOOKUP($C10,'Jr Nats BA'!$A$17:$H$100,8,FALSE))</f>
        <v>0</v>
      </c>
      <c r="AB10" s="75" t="str">
        <f>IF(ISNA(VLOOKUP($C10,'MSLM CC SS'!$A$17:$H$100,8,FALSE))=TRUE,"0",VLOOKUP($C10,'MSLM CC SS'!$A$17:$H$100,8,FALSE))</f>
        <v>0</v>
      </c>
      <c r="AC10" s="75" t="str">
        <f>IF(ISNA(VLOOKUP($C10,'MSLM CC HP'!$A$17:$H$100,8,FALSE))=TRUE,"0",VLOOKUP($C10,'MSLM CC HP'!$A$17:$H$100,8,FALSE))</f>
        <v>0</v>
      </c>
    </row>
    <row r="11" spans="1:29" ht="15" customHeight="1">
      <c r="A11" s="65" t="s">
        <v>69</v>
      </c>
      <c r="B11" s="65" t="s">
        <v>56</v>
      </c>
      <c r="C11" s="70" t="s">
        <v>55</v>
      </c>
      <c r="D11" s="65"/>
      <c r="E11" s="65">
        <f t="shared" si="6"/>
        <v>6</v>
      </c>
      <c r="F11" s="7">
        <f t="shared" si="7"/>
        <v>6</v>
      </c>
      <c r="G11" s="8">
        <f t="shared" si="2"/>
        <v>391.15646258503403</v>
      </c>
      <c r="H11" s="8">
        <f t="shared" si="3"/>
        <v>250</v>
      </c>
      <c r="I11" s="8">
        <f t="shared" si="4"/>
        <v>243.90243902439025</v>
      </c>
      <c r="J11" s="7">
        <f t="shared" si="8"/>
        <v>885.0589016094242</v>
      </c>
      <c r="K11" s="9"/>
      <c r="L11" s="75" t="str">
        <f>IF(ISNA(VLOOKUP($C11,'Mt. Sima Canada Cup SS'!$A$17:$H$100,8,FALSE))=TRUE,"0",VLOOKUP($C11,'Mt. Sima Canada Cup SS'!$A$17:$H$100,8,FALSE))</f>
        <v>0</v>
      </c>
      <c r="M11" s="75" t="str">
        <f>IF(ISNA(VLOOKUP($C11,'Mt. Sima Canada Cup BA'!$A$17:$H$100,8,FALSE))=TRUE,"0",VLOOKUP($C11,'Mt. Sima Canada Cup BA'!$A$17:$H$100,8,FALSE))</f>
        <v>0</v>
      </c>
      <c r="N11" s="75">
        <f>IF(ISNA(VLOOKUP($C11,'MSLM TT Day 1'!$A$17:$H$100,8,FALSE))=TRUE,"0",VLOOKUP($C11,'MSLM TT Day 1'!$A$17:$H$100,8,FALSE))</f>
        <v>243.90243902439025</v>
      </c>
      <c r="O11" s="75">
        <f>IF(ISNA(VLOOKUP($C11,'MSLM TT Day 2'!$A$17:$H$100,8,FALSE))=TRUE,"0",VLOOKUP($C11,'MSLM TT Day 2'!$A$17:$H$100,8,FALSE))</f>
        <v>250</v>
      </c>
      <c r="P11" s="75" t="str">
        <f>IF(ISNA(VLOOKUP($C11,'Silverstar Canada Cup SS'!$A$17:$H$100,8,FALSE))=TRUE,"0",VLOOKUP($C11,'Silverstar Canada Cup SS'!$A$17:$H$100,8,FALSE))</f>
        <v>0</v>
      </c>
      <c r="Q11" s="75" t="str">
        <f>IF(ISNA(VLOOKUP($C11,'Craigleith Groms'!$A$17:$H$100,8,FALSE))=TRUE,"0",VLOOKUP($C11,'Craigleith Groms'!$A$17:$H$100,8,FALSE))</f>
        <v>0</v>
      </c>
      <c r="R11" s="75">
        <f>IF(ISNA(VLOOKUP($C11,'Beaver Valley TT'!$A$17:$H$100,8,FALSE))=TRUE,"0",VLOOKUP($C11,'Beaver Valley TT'!$A$17:$H$100,8,FALSE))</f>
        <v>391.15646258503403</v>
      </c>
      <c r="S11" s="75" t="str">
        <f>IF(ISNA(VLOOKUP($C11,'Fortune Fz'!$A$17:$H$100,8,FALSE))=TRUE,"0",VLOOKUP($C11,'Fortune Fz'!$A$17:$H$100,8,FALSE))</f>
        <v>0</v>
      </c>
      <c r="T11" s="75" t="str">
        <f>IF(ISNA(VLOOKUP($C11,'GEORGIAN PEAKS Groms'!$A$17:$H$100,8,FALSE))=TRUE,"0",VLOOKUP($C11,'GEORGIAN PEAKS Groms'!$A$17:$H$100,8,FALSE))</f>
        <v>0</v>
      </c>
      <c r="U11" s="75">
        <f>IF(ISNA(VLOOKUP($C11,'CWG SS'!$A$17:$H$100,8,FALSE))=TRUE,"0",VLOOKUP($C11,'CWG SS'!$A$17:$H$100,8,FALSE))</f>
        <v>231.01545253863139</v>
      </c>
      <c r="V11" s="75" t="str">
        <f>IF(ISNA(VLOOKUP($C11,'CWG BA'!$A$17:$H$100,8,FALSE))=TRUE,"0",VLOOKUP($C11,'CWG BA'!$A$17:$H$100,8,FALSE))</f>
        <v>0</v>
      </c>
      <c r="W11" s="75">
        <f>IF(ISNA(VLOOKUP($C11,'CWG HP'!$A$17:$H$100,8,FALSE))=TRUE,"0",VLOOKUP($C11,'CWG HP'!$A$17:$H$100,8,FALSE))</f>
        <v>185.3006681514477</v>
      </c>
      <c r="X11" s="75" t="str">
        <f>IF(ISNA(VLOOKUP($C11,'Provincial Championships'!$A$17:$H$100,8,FALSE))=TRUE,"0",VLOOKUP($C11,'Provincial Championships'!$A$17:$H$100,8,FALSE))</f>
        <v>0</v>
      </c>
      <c r="Y11" s="75" t="str">
        <f>IF(ISNA(VLOOKUP($C11,'Jr Nats SS'!$A$17:$H$100,8,FALSE))=TRUE,"0",VLOOKUP($C11,'Jr Nats SS'!$A$17:$H$100,8,FALSE))</f>
        <v>0</v>
      </c>
      <c r="Z11" s="75" t="str">
        <f>IF(ISNA(VLOOKUP($C11,'Jr Nats HP'!$A$17:$H$100,8,FALSE))=TRUE,"0",VLOOKUP($C11,'Jr Nats HP'!$A$17:$H$100,8,FALSE))</f>
        <v>0</v>
      </c>
      <c r="AA11" s="75" t="str">
        <f>IF(ISNA(VLOOKUP($C11,'Jr Nats BA'!$A$17:$H$100,8,FALSE))=TRUE,"0",VLOOKUP($C11,'Jr Nats BA'!$A$17:$H$100,8,FALSE))</f>
        <v>0</v>
      </c>
      <c r="AB11" s="75" t="str">
        <f>IF(ISNA(VLOOKUP($C11,'MSLM CC SS'!$A$17:$H$100,8,FALSE))=TRUE,"0",VLOOKUP($C11,'MSLM CC SS'!$A$17:$H$100,8,FALSE))</f>
        <v>0</v>
      </c>
      <c r="AC11" s="75" t="str">
        <f>IF(ISNA(VLOOKUP($C11,'MSLM CC HP'!$A$17:$H$100,8,FALSE))=TRUE,"0",VLOOKUP($C11,'MSLM CC HP'!$A$17:$H$100,8,FALSE))</f>
        <v>0</v>
      </c>
    </row>
    <row r="12" spans="1:29" ht="15" customHeight="1">
      <c r="A12" s="65" t="s">
        <v>69</v>
      </c>
      <c r="B12" s="65" t="s">
        <v>70</v>
      </c>
      <c r="C12" s="70" t="s">
        <v>71</v>
      </c>
      <c r="D12" s="65"/>
      <c r="E12" s="65">
        <f t="shared" si="6"/>
        <v>7</v>
      </c>
      <c r="F12" s="7">
        <f t="shared" si="7"/>
        <v>7</v>
      </c>
      <c r="G12" s="8">
        <f t="shared" si="2"/>
        <v>100</v>
      </c>
      <c r="H12" s="8">
        <f t="shared" si="3"/>
        <v>100</v>
      </c>
      <c r="I12" s="103">
        <v>0</v>
      </c>
      <c r="J12" s="7">
        <f t="shared" si="8"/>
        <v>200</v>
      </c>
      <c r="K12" s="9"/>
      <c r="L12" s="75" t="str">
        <f>IF(ISNA(VLOOKUP($C12,'Mt. Sima Canada Cup SS'!$A$17:$H$100,8,FALSE))=TRUE,"0",VLOOKUP($C12,'Mt. Sima Canada Cup SS'!$A$17:$H$100,8,FALSE))</f>
        <v>0</v>
      </c>
      <c r="M12" s="75" t="str">
        <f>IF(ISNA(VLOOKUP($C12,'Mt. Sima Canada Cup BA'!$A$17:$H$100,8,FALSE))=TRUE,"0",VLOOKUP($C12,'Mt. Sima Canada Cup BA'!$A$17:$H$100,8,FALSE))</f>
        <v>0</v>
      </c>
      <c r="N12" s="75" t="str">
        <f>IF(ISNA(VLOOKUP($C12,'MSLM TT Day 1'!$A$17:$H$100,8,FALSE))=TRUE,"0",VLOOKUP($C12,'MSLM TT Day 1'!$A$17:$H$100,8,FALSE))</f>
        <v>0</v>
      </c>
      <c r="O12" s="75" t="str">
        <f>IF(ISNA(VLOOKUP($C12,'MSLM TT Day 2'!$A$17:$H$100,8,FALSE))=TRUE,"0",VLOOKUP($C12,'MSLM TT Day 2'!$A$17:$H$100,8,FALSE))</f>
        <v>0</v>
      </c>
      <c r="P12" s="75" t="str">
        <f>IF(ISNA(VLOOKUP($C12,'Silverstar Canada Cup SS'!$A$17:$H$100,8,FALSE))=TRUE,"0",VLOOKUP($C12,'Silverstar Canada Cup SS'!$A$17:$H$100,8,FALSE))</f>
        <v>0</v>
      </c>
      <c r="Q12" s="75">
        <f>IF(ISNA(VLOOKUP($C12,'Craigleith Groms'!$A$17:$H$100,8,FALSE))=TRUE,"0",VLOOKUP($C12,'Craigleith Groms'!$A$17:$H$100,8,FALSE))</f>
        <v>100</v>
      </c>
      <c r="R12" s="75" t="str">
        <f>IF(ISNA(VLOOKUP($C12,'Beaver Valley TT'!$A$17:$H$100,8,FALSE))=TRUE,"0",VLOOKUP($C12,'Beaver Valley TT'!$A$17:$H$100,8,FALSE))</f>
        <v>0</v>
      </c>
      <c r="S12" s="75" t="str">
        <f>IF(ISNA(VLOOKUP($C12,'Fortune Fz'!$A$17:$H$100,8,FALSE))=TRUE,"0",VLOOKUP($C12,'Fortune Fz'!$A$17:$H$100,8,FALSE))</f>
        <v>0</v>
      </c>
      <c r="T12" s="75">
        <f>IF(ISNA(VLOOKUP($C12,'GEORGIAN PEAKS Groms'!$A$17:$H$100,8,FALSE))=TRUE,"0",VLOOKUP($C12,'GEORGIAN PEAKS Groms'!$A$17:$H$100,8,FALSE))</f>
        <v>100</v>
      </c>
      <c r="U12" s="75" t="str">
        <f>IF(ISNA(VLOOKUP($C12,'CWG SS'!$A$17:$H$100,8,FALSE))=TRUE,"0",VLOOKUP($C12,'CWG SS'!$A$17:$H$100,8,FALSE))</f>
        <v>0</v>
      </c>
      <c r="V12" s="75" t="str">
        <f>IF(ISNA(VLOOKUP($C12,'CWG BA'!$A$17:$H$100,8,FALSE))=TRUE,"0",VLOOKUP($C12,'CWG BA'!$A$17:$H$100,8,FALSE))</f>
        <v>0</v>
      </c>
      <c r="W12" s="75" t="str">
        <f>IF(ISNA(VLOOKUP($C12,'CWG HP'!$A$17:$H$100,8,FALSE))=TRUE,"0",VLOOKUP($C12,'CWG HP'!$A$17:$H$100,8,FALSE))</f>
        <v>0</v>
      </c>
      <c r="X12" s="75" t="str">
        <f>IF(ISNA(VLOOKUP($C12,'Provincial Championships'!$A$17:$H$100,8,FALSE))=TRUE,"0",VLOOKUP($C12,'Provincial Championships'!$A$17:$H$100,8,FALSE))</f>
        <v>0</v>
      </c>
      <c r="Y12" s="75" t="str">
        <f>IF(ISNA(VLOOKUP($C12,'Jr Nats SS'!$A$17:$H$100,8,FALSE))=TRUE,"0",VLOOKUP($C12,'Jr Nats SS'!$A$17:$H$100,8,FALSE))</f>
        <v>0</v>
      </c>
      <c r="Z12" s="75" t="str">
        <f>IF(ISNA(VLOOKUP($C12,'Jr Nats HP'!$A$17:$H$100,8,FALSE))=TRUE,"0",VLOOKUP($C12,'Jr Nats HP'!$A$17:$H$100,8,FALSE))</f>
        <v>0</v>
      </c>
      <c r="AA12" s="75" t="str">
        <f>IF(ISNA(VLOOKUP($C12,'Jr Nats BA'!$A$17:$H$100,8,FALSE))=TRUE,"0",VLOOKUP($C12,'Jr Nats BA'!$A$17:$H$100,8,FALSE))</f>
        <v>0</v>
      </c>
      <c r="AB12" s="75" t="str">
        <f>IF(ISNA(VLOOKUP($C12,'MSLM CC SS'!$A$17:$H$100,8,FALSE))=TRUE,"0",VLOOKUP($C12,'MSLM CC SS'!$A$17:$H$100,8,FALSE))</f>
        <v>0</v>
      </c>
      <c r="AC12" s="75" t="str">
        <f>IF(ISNA(VLOOKUP($C12,'MSLM CC HP'!$A$17:$H$100,8,FALSE))=TRUE,"0",VLOOKUP($C12,'MSLM CC HP'!$A$17:$H$100,8,FALSE))</f>
        <v>0</v>
      </c>
    </row>
    <row r="13" spans="1:29" ht="15" customHeight="1">
      <c r="A13" s="65" t="s">
        <v>76</v>
      </c>
      <c r="B13" s="65" t="s">
        <v>57</v>
      </c>
      <c r="C13" s="70" t="s">
        <v>75</v>
      </c>
      <c r="D13" s="65"/>
      <c r="E13" s="65">
        <f t="shared" si="6"/>
        <v>7</v>
      </c>
      <c r="F13" s="7">
        <f t="shared" si="7"/>
        <v>7</v>
      </c>
      <c r="G13" s="8">
        <f t="shared" si="2"/>
        <v>100</v>
      </c>
      <c r="H13" s="8">
        <f t="shared" si="3"/>
        <v>100</v>
      </c>
      <c r="I13" s="103">
        <v>0</v>
      </c>
      <c r="J13" s="7">
        <f t="shared" si="8"/>
        <v>200</v>
      </c>
      <c r="K13" s="9"/>
      <c r="L13" s="75" t="str">
        <f>IF(ISNA(VLOOKUP($C13,'Mt. Sima Canada Cup SS'!$A$17:$H$100,8,FALSE))=TRUE,"0",VLOOKUP($C13,'Mt. Sima Canada Cup SS'!$A$17:$H$100,8,FALSE))</f>
        <v>0</v>
      </c>
      <c r="M13" s="75" t="str">
        <f>IF(ISNA(VLOOKUP($C13,'Mt. Sima Canada Cup BA'!$A$17:$H$100,8,FALSE))=TRUE,"0",VLOOKUP($C13,'Mt. Sima Canada Cup BA'!$A$17:$H$100,8,FALSE))</f>
        <v>0</v>
      </c>
      <c r="N13" s="75" t="str">
        <f>IF(ISNA(VLOOKUP($C13,'MSLM TT Day 1'!$A$17:$H$100,8,FALSE))=TRUE,"0",VLOOKUP($C13,'MSLM TT Day 1'!$A$17:$H$100,8,FALSE))</f>
        <v>0</v>
      </c>
      <c r="O13" s="75" t="str">
        <f>IF(ISNA(VLOOKUP($C13,'MSLM TT Day 2'!$A$17:$H$100,8,FALSE))=TRUE,"0",VLOOKUP($C13,'MSLM TT Day 2'!$A$17:$H$100,8,FALSE))</f>
        <v>0</v>
      </c>
      <c r="P13" s="75" t="str">
        <f>IF(ISNA(VLOOKUP($C13,'Silverstar Canada Cup SS'!$A$17:$H$100,8,FALSE))=TRUE,"0",VLOOKUP($C13,'Silverstar Canada Cup SS'!$A$17:$H$100,8,FALSE))</f>
        <v>0</v>
      </c>
      <c r="Q13" s="75">
        <f>IF(ISNA(VLOOKUP($C13,'Craigleith Groms'!$A$17:$H$100,8,FALSE))=TRUE,"0",VLOOKUP($C13,'Craigleith Groms'!$A$17:$H$100,8,FALSE))</f>
        <v>100</v>
      </c>
      <c r="R13" s="75" t="str">
        <f>IF(ISNA(VLOOKUP($C13,'Beaver Valley TT'!$A$17:$H$100,8,FALSE))=TRUE,"0",VLOOKUP($C13,'Beaver Valley TT'!$A$17:$H$100,8,FALSE))</f>
        <v>0</v>
      </c>
      <c r="S13" s="75" t="str">
        <f>IF(ISNA(VLOOKUP($C13,'Fortune Fz'!$A$17:$H$100,8,FALSE))=TRUE,"0",VLOOKUP($C13,'Fortune Fz'!$A$17:$H$100,8,FALSE))</f>
        <v>0</v>
      </c>
      <c r="T13" s="75">
        <f>IF(ISNA(VLOOKUP($C13,'GEORGIAN PEAKS Groms'!$A$17:$H$100,8,FALSE))=TRUE,"0",VLOOKUP($C13,'GEORGIAN PEAKS Groms'!$A$17:$H$100,8,FALSE))</f>
        <v>100</v>
      </c>
      <c r="U13" s="75" t="str">
        <f>IF(ISNA(VLOOKUP($C13,'CWG SS'!$A$17:$H$100,8,FALSE))=TRUE,"0",VLOOKUP($C13,'CWG SS'!$A$17:$H$100,8,FALSE))</f>
        <v>0</v>
      </c>
      <c r="V13" s="75" t="str">
        <f>IF(ISNA(VLOOKUP($C13,'CWG BA'!$A$17:$H$100,8,FALSE))=TRUE,"0",VLOOKUP($C13,'CWG BA'!$A$17:$H$100,8,FALSE))</f>
        <v>0</v>
      </c>
      <c r="W13" s="75" t="str">
        <f>IF(ISNA(VLOOKUP($C13,'CWG HP'!$A$17:$H$100,8,FALSE))=TRUE,"0",VLOOKUP($C13,'CWG HP'!$A$17:$H$100,8,FALSE))</f>
        <v>0</v>
      </c>
      <c r="X13" s="75" t="str">
        <f>IF(ISNA(VLOOKUP($C13,'Provincial Championships'!$A$17:$H$100,8,FALSE))=TRUE,"0",VLOOKUP($C13,'Provincial Championships'!$A$17:$H$100,8,FALSE))</f>
        <v>0</v>
      </c>
      <c r="Y13" s="75" t="str">
        <f>IF(ISNA(VLOOKUP($C13,'Jr Nats SS'!$A$17:$H$100,8,FALSE))=TRUE,"0",VLOOKUP($C13,'Jr Nats SS'!$A$17:$H$100,8,FALSE))</f>
        <v>0</v>
      </c>
      <c r="Z13" s="75" t="str">
        <f>IF(ISNA(VLOOKUP($C13,'Jr Nats HP'!$A$17:$H$100,8,FALSE))=TRUE,"0",VLOOKUP($C13,'Jr Nats HP'!$A$17:$H$100,8,FALSE))</f>
        <v>0</v>
      </c>
      <c r="AA13" s="75" t="str">
        <f>IF(ISNA(VLOOKUP($C13,'Jr Nats BA'!$A$17:$H$100,8,FALSE))=TRUE,"0",VLOOKUP($C13,'Jr Nats BA'!$A$17:$H$100,8,FALSE))</f>
        <v>0</v>
      </c>
      <c r="AB13" s="75" t="str">
        <f>IF(ISNA(VLOOKUP($C13,'MSLM CC SS'!$A$17:$H$100,8,FALSE))=TRUE,"0",VLOOKUP($C13,'MSLM CC SS'!$A$17:$H$100,8,FALSE))</f>
        <v>0</v>
      </c>
      <c r="AC13" s="75" t="str">
        <f>IF(ISNA(VLOOKUP($C13,'MSLM CC HP'!$A$17:$H$100,8,FALSE))=TRUE,"0",VLOOKUP($C13,'MSLM CC HP'!$A$17:$H$100,8,FALSE))</f>
        <v>0</v>
      </c>
    </row>
    <row r="14" spans="1:29" ht="15" customHeight="1">
      <c r="A14" s="65" t="s">
        <v>79</v>
      </c>
      <c r="B14" s="65" t="s">
        <v>48</v>
      </c>
      <c r="C14" s="70" t="s">
        <v>78</v>
      </c>
      <c r="D14" s="65"/>
      <c r="E14" s="65">
        <f t="shared" si="6"/>
        <v>7</v>
      </c>
      <c r="F14" s="7">
        <f t="shared" si="7"/>
        <v>7</v>
      </c>
      <c r="G14" s="8">
        <f t="shared" si="2"/>
        <v>100</v>
      </c>
      <c r="H14" s="8">
        <f t="shared" si="3"/>
        <v>100</v>
      </c>
      <c r="I14" s="103">
        <v>0</v>
      </c>
      <c r="J14" s="7">
        <f t="shared" si="8"/>
        <v>200</v>
      </c>
      <c r="K14" s="9"/>
      <c r="L14" s="75" t="str">
        <f>IF(ISNA(VLOOKUP($C14,'Mt. Sima Canada Cup SS'!$A$17:$H$100,8,FALSE))=TRUE,"0",VLOOKUP($C14,'Mt. Sima Canada Cup SS'!$A$17:$H$100,8,FALSE))</f>
        <v>0</v>
      </c>
      <c r="M14" s="75" t="str">
        <f>IF(ISNA(VLOOKUP($C14,'Mt. Sima Canada Cup BA'!$A$17:$H$100,8,FALSE))=TRUE,"0",VLOOKUP($C14,'Mt. Sima Canada Cup BA'!$A$17:$H$100,8,FALSE))</f>
        <v>0</v>
      </c>
      <c r="N14" s="75" t="str">
        <f>IF(ISNA(VLOOKUP($C14,'MSLM TT Day 1'!$A$17:$H$100,8,FALSE))=TRUE,"0",VLOOKUP($C14,'MSLM TT Day 1'!$A$17:$H$100,8,FALSE))</f>
        <v>0</v>
      </c>
      <c r="O14" s="75" t="str">
        <f>IF(ISNA(VLOOKUP($C14,'MSLM TT Day 2'!$A$17:$H$100,8,FALSE))=TRUE,"0",VLOOKUP($C14,'MSLM TT Day 2'!$A$17:$H$100,8,FALSE))</f>
        <v>0</v>
      </c>
      <c r="P14" s="75" t="str">
        <f>IF(ISNA(VLOOKUP($C14,'Silverstar Canada Cup SS'!$A$17:$H$100,8,FALSE))=TRUE,"0",VLOOKUP($C14,'Silverstar Canada Cup SS'!$A$17:$H$100,8,FALSE))</f>
        <v>0</v>
      </c>
      <c r="Q14" s="75">
        <f>IF(ISNA(VLOOKUP($C14,'Craigleith Groms'!$A$17:$H$100,8,FALSE))=TRUE,"0",VLOOKUP($C14,'Craigleith Groms'!$A$17:$H$100,8,FALSE))</f>
        <v>100</v>
      </c>
      <c r="R14" s="75" t="str">
        <f>IF(ISNA(VLOOKUP($C14,'Beaver Valley TT'!$A$17:$H$100,8,FALSE))=TRUE,"0",VLOOKUP($C14,'Beaver Valley TT'!$A$17:$H$100,8,FALSE))</f>
        <v>0</v>
      </c>
      <c r="S14" s="75" t="str">
        <f>IF(ISNA(VLOOKUP($C14,'Fortune Fz'!$A$17:$H$100,8,FALSE))=TRUE,"0",VLOOKUP($C14,'Fortune Fz'!$A$17:$H$100,8,FALSE))</f>
        <v>0</v>
      </c>
      <c r="T14" s="75">
        <f>IF(ISNA(VLOOKUP($C14,'GEORGIAN PEAKS Groms'!$A$17:$H$100,8,FALSE))=TRUE,"0",VLOOKUP($C14,'GEORGIAN PEAKS Groms'!$A$17:$H$100,8,FALSE))</f>
        <v>100</v>
      </c>
      <c r="U14" s="75" t="str">
        <f>IF(ISNA(VLOOKUP($C14,'CWG SS'!$A$17:$H$100,8,FALSE))=TRUE,"0",VLOOKUP($C14,'CWG SS'!$A$17:$H$100,8,FALSE))</f>
        <v>0</v>
      </c>
      <c r="V14" s="75" t="str">
        <f>IF(ISNA(VLOOKUP($C14,'CWG BA'!$A$17:$H$100,8,FALSE))=TRUE,"0",VLOOKUP($C14,'CWG BA'!$A$17:$H$100,8,FALSE))</f>
        <v>0</v>
      </c>
      <c r="W14" s="75" t="str">
        <f>IF(ISNA(VLOOKUP($C14,'CWG HP'!$A$17:$H$100,8,FALSE))=TRUE,"0",VLOOKUP($C14,'CWG HP'!$A$17:$H$100,8,FALSE))</f>
        <v>0</v>
      </c>
      <c r="X14" s="75" t="str">
        <f>IF(ISNA(VLOOKUP($C14,'Provincial Championships'!$A$17:$H$100,8,FALSE))=TRUE,"0",VLOOKUP($C14,'Provincial Championships'!$A$17:$H$100,8,FALSE))</f>
        <v>0</v>
      </c>
      <c r="Y14" s="75" t="str">
        <f>IF(ISNA(VLOOKUP($C14,'Jr Nats SS'!$A$17:$H$100,8,FALSE))=TRUE,"0",VLOOKUP($C14,'Jr Nats SS'!$A$17:$H$100,8,FALSE))</f>
        <v>0</v>
      </c>
      <c r="Z14" s="75" t="str">
        <f>IF(ISNA(VLOOKUP($C14,'Jr Nats HP'!$A$17:$H$100,8,FALSE))=TRUE,"0",VLOOKUP($C14,'Jr Nats HP'!$A$17:$H$100,8,FALSE))</f>
        <v>0</v>
      </c>
      <c r="AA14" s="75" t="str">
        <f>IF(ISNA(VLOOKUP($C14,'Jr Nats BA'!$A$17:$H$100,8,FALSE))=TRUE,"0",VLOOKUP($C14,'Jr Nats BA'!$A$17:$H$100,8,FALSE))</f>
        <v>0</v>
      </c>
      <c r="AB14" s="75" t="str">
        <f>IF(ISNA(VLOOKUP($C14,'MSLM CC SS'!$A$17:$H$100,8,FALSE))=TRUE,"0",VLOOKUP($C14,'MSLM CC SS'!$A$17:$H$100,8,FALSE))</f>
        <v>0</v>
      </c>
      <c r="AC14" s="75" t="str">
        <f>IF(ISNA(VLOOKUP($C14,'MSLM CC HP'!$A$17:$H$100,8,FALSE))=TRUE,"0",VLOOKUP($C14,'MSLM CC HP'!$A$17:$H$100,8,FALSE))</f>
        <v>0</v>
      </c>
    </row>
    <row r="15" spans="1:29" ht="15" customHeight="1">
      <c r="A15" s="65" t="s">
        <v>79</v>
      </c>
      <c r="B15" s="65" t="s">
        <v>70</v>
      </c>
      <c r="C15" s="101" t="s">
        <v>102</v>
      </c>
      <c r="E15" s="65">
        <f t="shared" si="6"/>
        <v>7</v>
      </c>
      <c r="F15" s="7">
        <f t="shared" si="7"/>
        <v>7</v>
      </c>
      <c r="G15" s="8">
        <f t="shared" si="2"/>
        <v>100</v>
      </c>
      <c r="H15" s="8">
        <f t="shared" si="3"/>
        <v>100</v>
      </c>
      <c r="I15" s="103">
        <v>0</v>
      </c>
      <c r="J15" s="7">
        <f t="shared" si="8"/>
        <v>200</v>
      </c>
      <c r="K15" s="9"/>
      <c r="L15" s="75" t="str">
        <f>IF(ISNA(VLOOKUP($C15,'Mt. Sima Canada Cup SS'!$A$17:$H$100,8,FALSE))=TRUE,"0",VLOOKUP($C15,'Mt. Sima Canada Cup SS'!$A$17:$H$100,8,FALSE))</f>
        <v>0</v>
      </c>
      <c r="M15" s="75" t="str">
        <f>IF(ISNA(VLOOKUP($C15,'Mt. Sima Canada Cup BA'!$A$17:$H$100,8,FALSE))=TRUE,"0",VLOOKUP($C15,'Mt. Sima Canada Cup BA'!$A$17:$H$100,8,FALSE))</f>
        <v>0</v>
      </c>
      <c r="N15" s="75" t="str">
        <f>IF(ISNA(VLOOKUP($C15,'MSLM TT Day 1'!$A$17:$H$100,8,FALSE))=TRUE,"0",VLOOKUP($C15,'MSLM TT Day 1'!$A$17:$H$100,8,FALSE))</f>
        <v>0</v>
      </c>
      <c r="O15" s="75" t="str">
        <f>IF(ISNA(VLOOKUP($C15,'MSLM TT Day 2'!$A$17:$H$100,8,FALSE))=TRUE,"0",VLOOKUP($C15,'MSLM TT Day 2'!$A$17:$H$100,8,FALSE))</f>
        <v>0</v>
      </c>
      <c r="P15" s="75" t="str">
        <f>IF(ISNA(VLOOKUP($C15,'Silverstar Canada Cup SS'!$A$17:$H$100,8,FALSE))=TRUE,"0",VLOOKUP($C15,'Silverstar Canada Cup SS'!$A$17:$H$100,8,FALSE))</f>
        <v>0</v>
      </c>
      <c r="Q15" s="75">
        <f>IF(ISNA(VLOOKUP($C15,'Craigleith Groms'!$A$17:$H$100,8,FALSE))=TRUE,"0",VLOOKUP($C15,'Craigleith Groms'!$A$17:$H$100,8,FALSE))</f>
        <v>100</v>
      </c>
      <c r="R15" s="75" t="str">
        <f>IF(ISNA(VLOOKUP($C15,'Beaver Valley TT'!$A$17:$H$100,8,FALSE))=TRUE,"0",VLOOKUP($C15,'Beaver Valley TT'!$A$17:$H$100,8,FALSE))</f>
        <v>0</v>
      </c>
      <c r="S15" s="10" t="str">
        <f>IF(ISNA(VLOOKUP($C15,'Fortune Fz'!$A$17:$H$100,8,FALSE))=TRUE,"0",VLOOKUP($C15,'Fortune Fz'!$A$17:$H$100,8,FALSE))</f>
        <v>0</v>
      </c>
      <c r="T15" s="75">
        <f>IF(ISNA(VLOOKUP($C15,'GEORGIAN PEAKS Groms'!$A$17:$H$100,8,FALSE))=TRUE,"0",VLOOKUP($C15,'GEORGIAN PEAKS Groms'!$A$17:$H$100,8,FALSE))</f>
        <v>100</v>
      </c>
      <c r="U15" s="75" t="str">
        <f>IF(ISNA(VLOOKUP($C15,'CWG SS'!$A$17:$H$100,8,FALSE))=TRUE,"0",VLOOKUP($C15,'CWG SS'!$A$17:$H$100,8,FALSE))</f>
        <v>0</v>
      </c>
      <c r="V15" s="75" t="str">
        <f>IF(ISNA(VLOOKUP($C15,'CWG BA'!$A$17:$H$100,8,FALSE))=TRUE,"0",VLOOKUP($C15,'CWG BA'!$A$17:$H$100,8,FALSE))</f>
        <v>0</v>
      </c>
      <c r="W15" s="75" t="str">
        <f>IF(ISNA(VLOOKUP($C15,'CWG HP'!$A$17:$H$100,8,FALSE))=TRUE,"0",VLOOKUP($C15,'CWG HP'!$A$17:$H$100,8,FALSE))</f>
        <v>0</v>
      </c>
      <c r="X15" s="75" t="str">
        <f>IF(ISNA(VLOOKUP($C15,'Provincial Championships'!$A$17:$H$100,8,FALSE))=TRUE,"0",VLOOKUP($C15,'Provincial Championships'!$A$17:$H$100,8,FALSE))</f>
        <v>0</v>
      </c>
      <c r="Y15" s="75" t="str">
        <f>IF(ISNA(VLOOKUP($C15,'Jr Nats SS'!$A$17:$H$100,8,FALSE))=TRUE,"0",VLOOKUP($C15,'Jr Nats SS'!$A$17:$H$100,8,FALSE))</f>
        <v>0</v>
      </c>
      <c r="Z15" s="75" t="str">
        <f>IF(ISNA(VLOOKUP($C15,'Jr Nats HP'!$A$17:$H$100,8,FALSE))=TRUE,"0",VLOOKUP($C15,'Jr Nats HP'!$A$17:$H$100,8,FALSE))</f>
        <v>0</v>
      </c>
      <c r="AA15" s="75" t="str">
        <f>IF(ISNA(VLOOKUP($C15,'Jr Nats BA'!$A$17:$H$100,8,FALSE))=TRUE,"0",VLOOKUP($C15,'Jr Nats BA'!$A$17:$H$100,8,FALSE))</f>
        <v>0</v>
      </c>
      <c r="AB15" s="75" t="str">
        <f>IF(ISNA(VLOOKUP($C15,'MSLM CC SS'!$A$17:$H$100,8,FALSE))=TRUE,"0",VLOOKUP($C15,'MSLM CC SS'!$A$17:$H$100,8,FALSE))</f>
        <v>0</v>
      </c>
      <c r="AC15" s="75" t="str">
        <f>IF(ISNA(VLOOKUP($C15,'MSLM CC HP'!$A$17:$H$100,8,FALSE))=TRUE,"0",VLOOKUP($C15,'MSLM CC HP'!$A$17:$H$100,8,FALSE))</f>
        <v>0</v>
      </c>
    </row>
    <row r="16" spans="1:29" ht="15" customHeight="1">
      <c r="A16" s="65" t="s">
        <v>99</v>
      </c>
      <c r="B16" s="65" t="s">
        <v>70</v>
      </c>
      <c r="C16" s="80" t="s">
        <v>93</v>
      </c>
      <c r="E16" s="65">
        <f t="shared" si="6"/>
        <v>11</v>
      </c>
      <c r="F16" s="7">
        <f t="shared" si="7"/>
        <v>11</v>
      </c>
      <c r="G16" s="8">
        <f t="shared" si="2"/>
        <v>100</v>
      </c>
      <c r="H16" s="103">
        <v>0</v>
      </c>
      <c r="I16" s="103">
        <v>0</v>
      </c>
      <c r="J16" s="7">
        <f t="shared" si="8"/>
        <v>100</v>
      </c>
      <c r="K16" s="9"/>
      <c r="L16" s="75" t="str">
        <f>IF(ISNA(VLOOKUP($C16,'Mt. Sima Canada Cup SS'!$A$17:$H$100,8,FALSE))=TRUE,"0",VLOOKUP($C16,'Mt. Sima Canada Cup SS'!$A$17:$H$100,8,FALSE))</f>
        <v>0</v>
      </c>
      <c r="M16" s="75" t="str">
        <f>IF(ISNA(VLOOKUP($C16,'Mt. Sima Canada Cup BA'!$A$17:$H$100,8,FALSE))=TRUE,"0",VLOOKUP($C16,'Mt. Sima Canada Cup BA'!$A$17:$H$100,8,FALSE))</f>
        <v>0</v>
      </c>
      <c r="N16" s="75" t="str">
        <f>IF(ISNA(VLOOKUP($C16,'MSLM TT Day 1'!$A$17:$H$100,8,FALSE))=TRUE,"0",VLOOKUP($C16,'MSLM TT Day 1'!$A$17:$H$100,8,FALSE))</f>
        <v>0</v>
      </c>
      <c r="O16" s="75" t="str">
        <f>IF(ISNA(VLOOKUP($C16,'MSLM TT Day 2'!$A$17:$H$100,8,FALSE))=TRUE,"0",VLOOKUP($C16,'MSLM TT Day 2'!$A$17:$H$100,8,FALSE))</f>
        <v>0</v>
      </c>
      <c r="P16" s="75" t="str">
        <f>IF(ISNA(VLOOKUP($C16,'Silverstar Canada Cup SS'!$A$17:$H$100,8,FALSE))=TRUE,"0",VLOOKUP($C16,'Silverstar Canada Cup SS'!$A$17:$H$100,8,FALSE))</f>
        <v>0</v>
      </c>
      <c r="Q16" s="75" t="str">
        <f>IF(ISNA(VLOOKUP($C16,'Craigleith Groms'!$A$17:$H$100,8,FALSE))=TRUE,"0",VLOOKUP($C16,'Craigleith Groms'!$A$17:$H$100,8,FALSE))</f>
        <v>0</v>
      </c>
      <c r="R16" s="75" t="str">
        <f>IF(ISNA(VLOOKUP($C16,'Beaver Valley TT'!$A$17:$H$100,8,FALSE))=TRUE,"0",VLOOKUP($C16,'Beaver Valley TT'!$A$17:$H$100,8,FALSE))</f>
        <v>0</v>
      </c>
      <c r="S16" s="10">
        <f>IF(ISNA(VLOOKUP($C16,'Fortune Fz'!$A$17:$H$100,8,FALSE))=TRUE,"0",VLOOKUP($C16,'Fortune Fz'!$A$17:$H$100,8,FALSE))</f>
        <v>100</v>
      </c>
      <c r="T16" s="75" t="str">
        <f>IF(ISNA(VLOOKUP($C16,'GEORGIAN PEAKS Groms'!$A$17:$H$100,8,FALSE))=TRUE,"0",VLOOKUP($C16,'GEORGIAN PEAKS Groms'!$A$17:$H$100,8,FALSE))</f>
        <v>0</v>
      </c>
      <c r="U16" s="75" t="str">
        <f>IF(ISNA(VLOOKUP($C16,'CWG SS'!$A$17:$H$100,8,FALSE))=TRUE,"0",VLOOKUP($C16,'CWG SS'!$A$17:$H$100,8,FALSE))</f>
        <v>0</v>
      </c>
      <c r="V16" s="75" t="str">
        <f>IF(ISNA(VLOOKUP($C16,'CWG BA'!$A$17:$H$100,8,FALSE))=TRUE,"0",VLOOKUP($C16,'CWG BA'!$A$17:$H$100,8,FALSE))</f>
        <v>0</v>
      </c>
      <c r="W16" s="75" t="str">
        <f>IF(ISNA(VLOOKUP($C16,'CWG HP'!$A$17:$H$100,8,FALSE))=TRUE,"0",VLOOKUP($C16,'CWG HP'!$A$17:$H$100,8,FALSE))</f>
        <v>0</v>
      </c>
      <c r="X16" s="75" t="str">
        <f>IF(ISNA(VLOOKUP($C16,'Provincial Championships'!$A$17:$H$100,8,FALSE))=TRUE,"0",VLOOKUP($C16,'Provincial Championships'!$A$17:$H$100,8,FALSE))</f>
        <v>0</v>
      </c>
      <c r="Y16" s="75" t="str">
        <f>IF(ISNA(VLOOKUP($C16,'Jr Nats SS'!$A$17:$H$100,8,FALSE))=TRUE,"0",VLOOKUP($C16,'Jr Nats SS'!$A$17:$H$100,8,FALSE))</f>
        <v>0</v>
      </c>
      <c r="Z16" s="75" t="str">
        <f>IF(ISNA(VLOOKUP($C16,'Jr Nats HP'!$A$17:$H$100,8,FALSE))=TRUE,"0",VLOOKUP($C16,'Jr Nats HP'!$A$17:$H$100,8,FALSE))</f>
        <v>0</v>
      </c>
      <c r="AA16" s="75" t="str">
        <f>IF(ISNA(VLOOKUP($C16,'Jr Nats BA'!$A$17:$H$100,8,FALSE))=TRUE,"0",VLOOKUP($C16,'Jr Nats BA'!$A$17:$H$100,8,FALSE))</f>
        <v>0</v>
      </c>
      <c r="AB16" s="75" t="str">
        <f>IF(ISNA(VLOOKUP($C16,'MSLM CC SS'!$A$17:$H$100,8,FALSE))=TRUE,"0",VLOOKUP($C16,'MSLM CC SS'!$A$17:$H$100,8,FALSE))</f>
        <v>0</v>
      </c>
      <c r="AC16" s="75" t="str">
        <f>IF(ISNA(VLOOKUP($C16,'MSLM CC HP'!$A$17:$H$100,8,FALSE))=TRUE,"0",VLOOKUP($C16,'MSLM CC HP'!$A$17:$H$100,8,FALSE))</f>
        <v>0</v>
      </c>
    </row>
    <row r="17" spans="1:29" ht="15" customHeight="1">
      <c r="A17" s="65" t="s">
        <v>99</v>
      </c>
      <c r="B17" s="65" t="s">
        <v>100</v>
      </c>
      <c r="C17" s="80" t="s">
        <v>94</v>
      </c>
      <c r="E17" s="65">
        <f t="shared" si="6"/>
        <v>11</v>
      </c>
      <c r="F17" s="7">
        <f t="shared" si="7"/>
        <v>11</v>
      </c>
      <c r="G17" s="8">
        <f t="shared" si="2"/>
        <v>100</v>
      </c>
      <c r="H17" s="103">
        <v>0</v>
      </c>
      <c r="I17" s="103">
        <v>0</v>
      </c>
      <c r="J17" s="7">
        <f t="shared" si="8"/>
        <v>100</v>
      </c>
      <c r="K17" s="9"/>
      <c r="L17" s="75" t="str">
        <f>IF(ISNA(VLOOKUP($C17,'Mt. Sima Canada Cup SS'!$A$17:$H$100,8,FALSE))=TRUE,"0",VLOOKUP($C17,'Mt. Sima Canada Cup SS'!$A$17:$H$100,8,FALSE))</f>
        <v>0</v>
      </c>
      <c r="M17" s="75" t="str">
        <f>IF(ISNA(VLOOKUP($C17,'Mt. Sima Canada Cup BA'!$A$17:$H$100,8,FALSE))=TRUE,"0",VLOOKUP($C17,'Mt. Sima Canada Cup BA'!$A$17:$H$100,8,FALSE))</f>
        <v>0</v>
      </c>
      <c r="N17" s="75" t="str">
        <f>IF(ISNA(VLOOKUP($C17,'MSLM TT Day 1'!$A$17:$H$100,8,FALSE))=TRUE,"0",VLOOKUP($C17,'MSLM TT Day 1'!$A$17:$H$100,8,FALSE))</f>
        <v>0</v>
      </c>
      <c r="O17" s="75" t="str">
        <f>IF(ISNA(VLOOKUP($C17,'MSLM TT Day 2'!$A$17:$H$100,8,FALSE))=TRUE,"0",VLOOKUP($C17,'MSLM TT Day 2'!$A$17:$H$100,8,FALSE))</f>
        <v>0</v>
      </c>
      <c r="P17" s="75" t="str">
        <f>IF(ISNA(VLOOKUP($C17,'Silverstar Canada Cup SS'!$A$17:$H$100,8,FALSE))=TRUE,"0",VLOOKUP($C17,'Silverstar Canada Cup SS'!$A$17:$H$100,8,FALSE))</f>
        <v>0</v>
      </c>
      <c r="Q17" s="75" t="str">
        <f>IF(ISNA(VLOOKUP($C17,'Craigleith Groms'!$A$17:$H$100,8,FALSE))=TRUE,"0",VLOOKUP($C17,'Craigleith Groms'!$A$17:$H$100,8,FALSE))</f>
        <v>0</v>
      </c>
      <c r="R17" s="75" t="str">
        <f>IF(ISNA(VLOOKUP($C17,'Beaver Valley TT'!$A$17:$H$100,8,FALSE))=TRUE,"0",VLOOKUP($C17,'Beaver Valley TT'!$A$17:$H$100,8,FALSE))</f>
        <v>0</v>
      </c>
      <c r="S17" s="10">
        <f>IF(ISNA(VLOOKUP($C17,'Fortune Fz'!$A$17:$H$100,8,FALSE))=TRUE,"0",VLOOKUP($C17,'Fortune Fz'!$A$17:$H$100,8,FALSE))</f>
        <v>100</v>
      </c>
      <c r="T17" s="75" t="str">
        <f>IF(ISNA(VLOOKUP($C17,'GEORGIAN PEAKS Groms'!$A$17:$H$100,8,FALSE))=TRUE,"0",VLOOKUP($C17,'GEORGIAN PEAKS Groms'!$A$17:$H$100,8,FALSE))</f>
        <v>0</v>
      </c>
      <c r="U17" s="75" t="str">
        <f>IF(ISNA(VLOOKUP($C17,'CWG SS'!$A$17:$H$100,8,FALSE))=TRUE,"0",VLOOKUP($C17,'CWG SS'!$A$17:$H$100,8,FALSE))</f>
        <v>0</v>
      </c>
      <c r="V17" s="75" t="str">
        <f>IF(ISNA(VLOOKUP($C17,'CWG BA'!$A$17:$H$100,8,FALSE))=TRUE,"0",VLOOKUP($C17,'CWG BA'!$A$17:$H$100,8,FALSE))</f>
        <v>0</v>
      </c>
      <c r="W17" s="75" t="str">
        <f>IF(ISNA(VLOOKUP($C17,'CWG HP'!$A$17:$H$100,8,FALSE))=TRUE,"0",VLOOKUP($C17,'CWG HP'!$A$17:$H$100,8,FALSE))</f>
        <v>0</v>
      </c>
      <c r="X17" s="75" t="str">
        <f>IF(ISNA(VLOOKUP($C17,'Provincial Championships'!$A$17:$H$100,8,FALSE))=TRUE,"0",VLOOKUP($C17,'Provincial Championships'!$A$17:$H$100,8,FALSE))</f>
        <v>0</v>
      </c>
      <c r="Y17" s="75" t="str">
        <f>IF(ISNA(VLOOKUP($C17,'Jr Nats SS'!$A$17:$H$100,8,FALSE))=TRUE,"0",VLOOKUP($C17,'Jr Nats SS'!$A$17:$H$100,8,FALSE))</f>
        <v>0</v>
      </c>
      <c r="Z17" s="75" t="str">
        <f>IF(ISNA(VLOOKUP($C17,'Jr Nats HP'!$A$17:$H$100,8,FALSE))=TRUE,"0",VLOOKUP($C17,'Jr Nats HP'!$A$17:$H$100,8,FALSE))</f>
        <v>0</v>
      </c>
      <c r="AA17" s="75" t="str">
        <f>IF(ISNA(VLOOKUP($C17,'Jr Nats BA'!$A$17:$H$100,8,FALSE))=TRUE,"0",VLOOKUP($C17,'Jr Nats BA'!$A$17:$H$100,8,FALSE))</f>
        <v>0</v>
      </c>
      <c r="AB17" s="75" t="str">
        <f>IF(ISNA(VLOOKUP($C17,'MSLM CC SS'!$A$17:$H$100,8,FALSE))=TRUE,"0",VLOOKUP($C17,'MSLM CC SS'!$A$17:$H$100,8,FALSE))</f>
        <v>0</v>
      </c>
      <c r="AC17" s="75" t="str">
        <f>IF(ISNA(VLOOKUP($C17,'MSLM CC HP'!$A$17:$H$100,8,FALSE))=TRUE,"0",VLOOKUP($C17,'MSLM CC HP'!$A$17:$H$100,8,FALSE))</f>
        <v>0</v>
      </c>
    </row>
    <row r="18" spans="1:29" ht="15" customHeight="1">
      <c r="A18" s="65" t="s">
        <v>99</v>
      </c>
      <c r="B18" s="65" t="s">
        <v>100</v>
      </c>
      <c r="C18" s="80" t="s">
        <v>95</v>
      </c>
      <c r="E18" s="65">
        <f t="shared" si="6"/>
        <v>11</v>
      </c>
      <c r="F18" s="7">
        <f t="shared" si="7"/>
        <v>11</v>
      </c>
      <c r="G18" s="8">
        <f t="shared" si="2"/>
        <v>100</v>
      </c>
      <c r="H18" s="103">
        <v>0</v>
      </c>
      <c r="I18" s="103">
        <v>0</v>
      </c>
      <c r="J18" s="7">
        <f t="shared" si="8"/>
        <v>100</v>
      </c>
      <c r="K18" s="9"/>
      <c r="L18" s="75" t="str">
        <f>IF(ISNA(VLOOKUP($C18,'Mt. Sima Canada Cup SS'!$A$17:$H$100,8,FALSE))=TRUE,"0",VLOOKUP($C18,'Mt. Sima Canada Cup SS'!$A$17:$H$100,8,FALSE))</f>
        <v>0</v>
      </c>
      <c r="M18" s="75" t="str">
        <f>IF(ISNA(VLOOKUP($C18,'Mt. Sima Canada Cup BA'!$A$17:$H$100,8,FALSE))=TRUE,"0",VLOOKUP($C18,'Mt. Sima Canada Cup BA'!$A$17:$H$100,8,FALSE))</f>
        <v>0</v>
      </c>
      <c r="N18" s="75" t="str">
        <f>IF(ISNA(VLOOKUP($C18,'MSLM TT Day 1'!$A$17:$H$100,8,FALSE))=TRUE,"0",VLOOKUP($C18,'MSLM TT Day 1'!$A$17:$H$100,8,FALSE))</f>
        <v>0</v>
      </c>
      <c r="O18" s="75" t="str">
        <f>IF(ISNA(VLOOKUP($C18,'MSLM TT Day 2'!$A$17:$H$100,8,FALSE))=TRUE,"0",VLOOKUP($C18,'MSLM TT Day 2'!$A$17:$H$100,8,FALSE))</f>
        <v>0</v>
      </c>
      <c r="P18" s="75" t="str">
        <f>IF(ISNA(VLOOKUP($C18,'Silverstar Canada Cup SS'!$A$17:$H$100,8,FALSE))=TRUE,"0",VLOOKUP($C18,'Silverstar Canada Cup SS'!$A$17:$H$100,8,FALSE))</f>
        <v>0</v>
      </c>
      <c r="Q18" s="75" t="str">
        <f>IF(ISNA(VLOOKUP($C18,'Craigleith Groms'!$A$17:$H$100,8,FALSE))=TRUE,"0",VLOOKUP($C18,'Craigleith Groms'!$A$17:$H$100,8,FALSE))</f>
        <v>0</v>
      </c>
      <c r="R18" s="75" t="str">
        <f>IF(ISNA(VLOOKUP($C18,'Beaver Valley TT'!$A$17:$H$100,8,FALSE))=TRUE,"0",VLOOKUP($C18,'Beaver Valley TT'!$A$17:$H$100,8,FALSE))</f>
        <v>0</v>
      </c>
      <c r="S18" s="10">
        <f>IF(ISNA(VLOOKUP($C18,'Fortune Fz'!$A$17:$H$100,8,FALSE))=TRUE,"0",VLOOKUP($C18,'Fortune Fz'!$A$17:$H$100,8,FALSE))</f>
        <v>100</v>
      </c>
      <c r="T18" s="75" t="str">
        <f>IF(ISNA(VLOOKUP($C18,'GEORGIAN PEAKS Groms'!$A$17:$H$100,8,FALSE))=TRUE,"0",VLOOKUP($C18,'GEORGIAN PEAKS Groms'!$A$17:$H$100,8,FALSE))</f>
        <v>0</v>
      </c>
      <c r="U18" s="75" t="str">
        <f>IF(ISNA(VLOOKUP($C18,'CWG SS'!$A$17:$H$100,8,FALSE))=TRUE,"0",VLOOKUP($C18,'CWG SS'!$A$17:$H$100,8,FALSE))</f>
        <v>0</v>
      </c>
      <c r="V18" s="75" t="str">
        <f>IF(ISNA(VLOOKUP($C18,'CWG BA'!$A$17:$H$100,8,FALSE))=TRUE,"0",VLOOKUP($C18,'CWG BA'!$A$17:$H$100,8,FALSE))</f>
        <v>0</v>
      </c>
      <c r="W18" s="75" t="str">
        <f>IF(ISNA(VLOOKUP($C18,'CWG HP'!$A$17:$H$100,8,FALSE))=TRUE,"0",VLOOKUP($C18,'CWG HP'!$A$17:$H$100,8,FALSE))</f>
        <v>0</v>
      </c>
      <c r="X18" s="75" t="str">
        <f>IF(ISNA(VLOOKUP($C18,'Provincial Championships'!$A$17:$H$100,8,FALSE))=TRUE,"0",VLOOKUP($C18,'Provincial Championships'!$A$17:$H$100,8,FALSE))</f>
        <v>0</v>
      </c>
      <c r="Y18" s="75" t="str">
        <f>IF(ISNA(VLOOKUP($C18,'Jr Nats SS'!$A$17:$H$100,8,FALSE))=TRUE,"0",VLOOKUP($C18,'Jr Nats SS'!$A$17:$H$100,8,FALSE))</f>
        <v>0</v>
      </c>
      <c r="Z18" s="75" t="str">
        <f>IF(ISNA(VLOOKUP($C18,'Jr Nats HP'!$A$17:$H$100,8,FALSE))=TRUE,"0",VLOOKUP($C18,'Jr Nats HP'!$A$17:$H$100,8,FALSE))</f>
        <v>0</v>
      </c>
      <c r="AA18" s="75" t="str">
        <f>IF(ISNA(VLOOKUP($C18,'Jr Nats BA'!$A$17:$H$100,8,FALSE))=TRUE,"0",VLOOKUP($C18,'Jr Nats BA'!$A$17:$H$100,8,FALSE))</f>
        <v>0</v>
      </c>
      <c r="AB18" s="75" t="str">
        <f>IF(ISNA(VLOOKUP($C18,'MSLM CC SS'!$A$17:$H$100,8,FALSE))=TRUE,"0",VLOOKUP($C18,'MSLM CC SS'!$A$17:$H$100,8,FALSE))</f>
        <v>0</v>
      </c>
      <c r="AC18" s="75" t="str">
        <f>IF(ISNA(VLOOKUP($C18,'MSLM CC HP'!$A$17:$H$100,8,FALSE))=TRUE,"0",VLOOKUP($C18,'MSLM CC HP'!$A$17:$H$100,8,FALSE))</f>
        <v>0</v>
      </c>
    </row>
    <row r="19" spans="1:29" ht="15" customHeight="1">
      <c r="A19" s="65" t="s">
        <v>99</v>
      </c>
      <c r="B19" s="81" t="s">
        <v>57</v>
      </c>
      <c r="C19" s="80" t="s">
        <v>96</v>
      </c>
      <c r="E19" s="65">
        <f t="shared" si="6"/>
        <v>11</v>
      </c>
      <c r="F19" s="7">
        <f t="shared" si="7"/>
        <v>11</v>
      </c>
      <c r="G19" s="8">
        <f t="shared" si="2"/>
        <v>100</v>
      </c>
      <c r="H19" s="103">
        <v>0</v>
      </c>
      <c r="I19" s="103">
        <v>0</v>
      </c>
      <c r="J19" s="7">
        <f t="shared" si="8"/>
        <v>100</v>
      </c>
      <c r="K19" s="9"/>
      <c r="L19" s="75" t="str">
        <f>IF(ISNA(VLOOKUP($C19,'Mt. Sima Canada Cup SS'!$A$17:$H$100,8,FALSE))=TRUE,"0",VLOOKUP($C19,'Mt. Sima Canada Cup SS'!$A$17:$H$100,8,FALSE))</f>
        <v>0</v>
      </c>
      <c r="M19" s="75" t="str">
        <f>IF(ISNA(VLOOKUP($C19,'Mt. Sima Canada Cup BA'!$A$17:$H$100,8,FALSE))=TRUE,"0",VLOOKUP($C19,'Mt. Sima Canada Cup BA'!$A$17:$H$100,8,FALSE))</f>
        <v>0</v>
      </c>
      <c r="N19" s="75" t="str">
        <f>IF(ISNA(VLOOKUP($C19,'MSLM TT Day 1'!$A$17:$H$100,8,FALSE))=TRUE,"0",VLOOKUP($C19,'MSLM TT Day 1'!$A$17:$H$100,8,FALSE))</f>
        <v>0</v>
      </c>
      <c r="O19" s="75" t="str">
        <f>IF(ISNA(VLOOKUP($C19,'MSLM TT Day 2'!$A$17:$H$100,8,FALSE))=TRUE,"0",VLOOKUP($C19,'MSLM TT Day 2'!$A$17:$H$100,8,FALSE))</f>
        <v>0</v>
      </c>
      <c r="P19" s="75" t="str">
        <f>IF(ISNA(VLOOKUP($C19,'Silverstar Canada Cup SS'!$A$17:$H$100,8,FALSE))=TRUE,"0",VLOOKUP($C19,'Silverstar Canada Cup SS'!$A$17:$H$100,8,FALSE))</f>
        <v>0</v>
      </c>
      <c r="Q19" s="75" t="str">
        <f>IF(ISNA(VLOOKUP($C19,'Craigleith Groms'!$A$17:$H$100,8,FALSE))=TRUE,"0",VLOOKUP($C19,'Craigleith Groms'!$A$17:$H$100,8,FALSE))</f>
        <v>0</v>
      </c>
      <c r="R19" s="75" t="str">
        <f>IF(ISNA(VLOOKUP($C19,'Beaver Valley TT'!$A$17:$H$100,8,FALSE))=TRUE,"0",VLOOKUP($C19,'Beaver Valley TT'!$A$17:$H$100,8,FALSE))</f>
        <v>0</v>
      </c>
      <c r="S19" s="10">
        <f>IF(ISNA(VLOOKUP($C19,'Fortune Fz'!$A$17:$H$100,8,FALSE))=TRUE,"0",VLOOKUP($C19,'Fortune Fz'!$A$17:$H$100,8,FALSE))</f>
        <v>100</v>
      </c>
      <c r="T19" s="75" t="str">
        <f>IF(ISNA(VLOOKUP($C19,'GEORGIAN PEAKS Groms'!$A$17:$H$100,8,FALSE))=TRUE,"0",VLOOKUP($C19,'GEORGIAN PEAKS Groms'!$A$17:$H$100,8,FALSE))</f>
        <v>0</v>
      </c>
      <c r="U19" s="75" t="str">
        <f>IF(ISNA(VLOOKUP($C19,'CWG SS'!$A$17:$H$100,8,FALSE))=TRUE,"0",VLOOKUP($C19,'CWG SS'!$A$17:$H$100,8,FALSE))</f>
        <v>0</v>
      </c>
      <c r="V19" s="75" t="str">
        <f>IF(ISNA(VLOOKUP($C19,'CWG BA'!$A$17:$H$100,8,FALSE))=TRUE,"0",VLOOKUP($C19,'CWG BA'!$A$17:$H$100,8,FALSE))</f>
        <v>0</v>
      </c>
      <c r="W19" s="75" t="str">
        <f>IF(ISNA(VLOOKUP($C19,'CWG HP'!$A$17:$H$100,8,FALSE))=TRUE,"0",VLOOKUP($C19,'CWG HP'!$A$17:$H$100,8,FALSE))</f>
        <v>0</v>
      </c>
      <c r="X19" s="75" t="str">
        <f>IF(ISNA(VLOOKUP($C19,'Provincial Championships'!$A$17:$H$100,8,FALSE))=TRUE,"0",VLOOKUP($C19,'Provincial Championships'!$A$17:$H$100,8,FALSE))</f>
        <v>0</v>
      </c>
      <c r="Y19" s="75" t="str">
        <f>IF(ISNA(VLOOKUP($C19,'Jr Nats SS'!$A$17:$H$100,8,FALSE))=TRUE,"0",VLOOKUP($C19,'Jr Nats SS'!$A$17:$H$100,8,FALSE))</f>
        <v>0</v>
      </c>
      <c r="Z19" s="75" t="str">
        <f>IF(ISNA(VLOOKUP($C19,'Jr Nats HP'!$A$17:$H$100,8,FALSE))=TRUE,"0",VLOOKUP($C19,'Jr Nats HP'!$A$17:$H$100,8,FALSE))</f>
        <v>0</v>
      </c>
      <c r="AA19" s="75" t="str">
        <f>IF(ISNA(VLOOKUP($C19,'Jr Nats BA'!$A$17:$H$100,8,FALSE))=TRUE,"0",VLOOKUP($C19,'Jr Nats BA'!$A$17:$H$100,8,FALSE))</f>
        <v>0</v>
      </c>
      <c r="AB19" s="75" t="str">
        <f>IF(ISNA(VLOOKUP($C19,'MSLM CC SS'!$A$17:$H$100,8,FALSE))=TRUE,"0",VLOOKUP($C19,'MSLM CC SS'!$A$17:$H$100,8,FALSE))</f>
        <v>0</v>
      </c>
      <c r="AC19" s="75" t="str">
        <f>IF(ISNA(VLOOKUP($C19,'MSLM CC HP'!$A$17:$H$100,8,FALSE))=TRUE,"0",VLOOKUP($C19,'MSLM CC HP'!$A$17:$H$100,8,FALSE))</f>
        <v>0</v>
      </c>
    </row>
    <row r="20" spans="1:29" ht="15" customHeight="1">
      <c r="A20" s="65" t="s">
        <v>99</v>
      </c>
      <c r="B20" s="65" t="s">
        <v>70</v>
      </c>
      <c r="C20" s="80" t="s">
        <v>97</v>
      </c>
      <c r="E20" s="65">
        <f t="shared" si="6"/>
        <v>11</v>
      </c>
      <c r="F20" s="7">
        <f t="shared" si="7"/>
        <v>11</v>
      </c>
      <c r="G20" s="8">
        <f t="shared" si="2"/>
        <v>100</v>
      </c>
      <c r="H20" s="103">
        <v>0</v>
      </c>
      <c r="I20" s="103">
        <v>0</v>
      </c>
      <c r="J20" s="7">
        <f t="shared" si="8"/>
        <v>100</v>
      </c>
      <c r="K20" s="9"/>
      <c r="L20" s="75" t="str">
        <f>IF(ISNA(VLOOKUP($C20,'Mt. Sima Canada Cup SS'!$A$17:$H$100,8,FALSE))=TRUE,"0",VLOOKUP($C20,'Mt. Sima Canada Cup SS'!$A$17:$H$100,8,FALSE))</f>
        <v>0</v>
      </c>
      <c r="M20" s="75" t="str">
        <f>IF(ISNA(VLOOKUP($C20,'Mt. Sima Canada Cup BA'!$A$17:$H$100,8,FALSE))=TRUE,"0",VLOOKUP($C20,'Mt. Sima Canada Cup BA'!$A$17:$H$100,8,FALSE))</f>
        <v>0</v>
      </c>
      <c r="N20" s="75" t="str">
        <f>IF(ISNA(VLOOKUP($C20,'MSLM TT Day 1'!$A$17:$H$100,8,FALSE))=TRUE,"0",VLOOKUP($C20,'MSLM TT Day 1'!$A$17:$H$100,8,FALSE))</f>
        <v>0</v>
      </c>
      <c r="O20" s="75" t="str">
        <f>IF(ISNA(VLOOKUP($C20,'MSLM TT Day 2'!$A$17:$H$100,8,FALSE))=TRUE,"0",VLOOKUP($C20,'MSLM TT Day 2'!$A$17:$H$100,8,FALSE))</f>
        <v>0</v>
      </c>
      <c r="P20" s="75" t="str">
        <f>IF(ISNA(VLOOKUP($C20,'Silverstar Canada Cup SS'!$A$17:$H$100,8,FALSE))=TRUE,"0",VLOOKUP($C20,'Silverstar Canada Cup SS'!$A$17:$H$100,8,FALSE))</f>
        <v>0</v>
      </c>
      <c r="Q20" s="75" t="str">
        <f>IF(ISNA(VLOOKUP($C20,'Craigleith Groms'!$A$17:$H$100,8,FALSE))=TRUE,"0",VLOOKUP($C20,'Craigleith Groms'!$A$17:$H$100,8,FALSE))</f>
        <v>0</v>
      </c>
      <c r="R20" s="75" t="str">
        <f>IF(ISNA(VLOOKUP($C20,'Beaver Valley TT'!$A$17:$H$100,8,FALSE))=TRUE,"0",VLOOKUP($C20,'Beaver Valley TT'!$A$17:$H$100,8,FALSE))</f>
        <v>0</v>
      </c>
      <c r="S20" s="10">
        <f>IF(ISNA(VLOOKUP($C20,'Fortune Fz'!$A$17:$H$100,8,FALSE))=TRUE,"0",VLOOKUP($C20,'Fortune Fz'!$A$17:$H$100,8,FALSE))</f>
        <v>100</v>
      </c>
      <c r="T20" s="75" t="str">
        <f>IF(ISNA(VLOOKUP($C20,'GEORGIAN PEAKS Groms'!$A$17:$H$100,8,FALSE))=TRUE,"0",VLOOKUP($C20,'GEORGIAN PEAKS Groms'!$A$17:$H$100,8,FALSE))</f>
        <v>0</v>
      </c>
      <c r="U20" s="75" t="str">
        <f>IF(ISNA(VLOOKUP($C20,'CWG SS'!$A$17:$H$100,8,FALSE))=TRUE,"0",VLOOKUP($C20,'CWG SS'!$A$17:$H$100,8,FALSE))</f>
        <v>0</v>
      </c>
      <c r="V20" s="75" t="str">
        <f>IF(ISNA(VLOOKUP($C20,'CWG BA'!$A$17:$H$100,8,FALSE))=TRUE,"0",VLOOKUP($C20,'CWG BA'!$A$17:$H$100,8,FALSE))</f>
        <v>0</v>
      </c>
      <c r="W20" s="75" t="str">
        <f>IF(ISNA(VLOOKUP($C20,'CWG HP'!$A$17:$H$100,8,FALSE))=TRUE,"0",VLOOKUP($C20,'CWG HP'!$A$17:$H$100,8,FALSE))</f>
        <v>0</v>
      </c>
      <c r="X20" s="75" t="str">
        <f>IF(ISNA(VLOOKUP($C20,'Provincial Championships'!$A$17:$H$100,8,FALSE))=TRUE,"0",VLOOKUP($C20,'Provincial Championships'!$A$17:$H$100,8,FALSE))</f>
        <v>0</v>
      </c>
      <c r="Y20" s="75" t="str">
        <f>IF(ISNA(VLOOKUP($C20,'Jr Nats SS'!$A$17:$H$100,8,FALSE))=TRUE,"0",VLOOKUP($C20,'Jr Nats SS'!$A$17:$H$100,8,FALSE))</f>
        <v>0</v>
      </c>
      <c r="Z20" s="75" t="str">
        <f>IF(ISNA(VLOOKUP($C20,'Jr Nats HP'!$A$17:$H$100,8,FALSE))=TRUE,"0",VLOOKUP($C20,'Jr Nats HP'!$A$17:$H$100,8,FALSE))</f>
        <v>0</v>
      </c>
      <c r="AA20" s="75" t="str">
        <f>IF(ISNA(VLOOKUP($C20,'Jr Nats BA'!$A$17:$H$100,8,FALSE))=TRUE,"0",VLOOKUP($C20,'Jr Nats BA'!$A$17:$H$100,8,FALSE))</f>
        <v>0</v>
      </c>
      <c r="AB20" s="75" t="str">
        <f>IF(ISNA(VLOOKUP($C20,'MSLM CC SS'!$A$17:$H$100,8,FALSE))=TRUE,"0",VLOOKUP($C20,'MSLM CC SS'!$A$17:$H$100,8,FALSE))</f>
        <v>0</v>
      </c>
      <c r="AC20" s="75" t="str">
        <f>IF(ISNA(VLOOKUP($C20,'MSLM CC HP'!$A$17:$H$100,8,FALSE))=TRUE,"0",VLOOKUP($C20,'MSLM CC HP'!$A$17:$H$100,8,FALSE))</f>
        <v>0</v>
      </c>
    </row>
    <row r="21" spans="1:29" ht="15" customHeight="1">
      <c r="A21" s="65" t="s">
        <v>99</v>
      </c>
      <c r="B21" s="65" t="s">
        <v>57</v>
      </c>
      <c r="C21" s="80" t="s">
        <v>98</v>
      </c>
      <c r="E21" s="65">
        <f t="shared" si="6"/>
        <v>11</v>
      </c>
      <c r="F21" s="7">
        <f t="shared" si="7"/>
        <v>11</v>
      </c>
      <c r="G21" s="8">
        <f t="shared" si="2"/>
        <v>100</v>
      </c>
      <c r="H21" s="103">
        <v>0</v>
      </c>
      <c r="I21" s="103">
        <v>0</v>
      </c>
      <c r="J21" s="7">
        <f t="shared" si="8"/>
        <v>100</v>
      </c>
      <c r="K21" s="9"/>
      <c r="L21" s="75" t="str">
        <f>IF(ISNA(VLOOKUP($C21,'Mt. Sima Canada Cup SS'!$A$17:$H$100,8,FALSE))=TRUE,"0",VLOOKUP($C21,'Mt. Sima Canada Cup SS'!$A$17:$H$100,8,FALSE))</f>
        <v>0</v>
      </c>
      <c r="M21" s="75" t="str">
        <f>IF(ISNA(VLOOKUP($C21,'Mt. Sima Canada Cup BA'!$A$17:$H$100,8,FALSE))=TRUE,"0",VLOOKUP($C21,'Mt. Sima Canada Cup BA'!$A$17:$H$100,8,FALSE))</f>
        <v>0</v>
      </c>
      <c r="N21" s="75" t="str">
        <f>IF(ISNA(VLOOKUP($C21,'MSLM TT Day 1'!$A$17:$H$100,8,FALSE))=TRUE,"0",VLOOKUP($C21,'MSLM TT Day 1'!$A$17:$H$100,8,FALSE))</f>
        <v>0</v>
      </c>
      <c r="O21" s="75" t="str">
        <f>IF(ISNA(VLOOKUP($C21,'MSLM TT Day 2'!$A$17:$H$100,8,FALSE))=TRUE,"0",VLOOKUP($C21,'MSLM TT Day 2'!$A$17:$H$100,8,FALSE))</f>
        <v>0</v>
      </c>
      <c r="P21" s="75" t="str">
        <f>IF(ISNA(VLOOKUP($C21,'Silverstar Canada Cup SS'!$A$17:$H$100,8,FALSE))=TRUE,"0",VLOOKUP($C21,'Silverstar Canada Cup SS'!$A$17:$H$100,8,FALSE))</f>
        <v>0</v>
      </c>
      <c r="Q21" s="75" t="str">
        <f>IF(ISNA(VLOOKUP($C21,'Craigleith Groms'!$A$17:$H$100,8,FALSE))=TRUE,"0",VLOOKUP($C21,'Craigleith Groms'!$A$17:$H$100,8,FALSE))</f>
        <v>0</v>
      </c>
      <c r="R21" s="75" t="str">
        <f>IF(ISNA(VLOOKUP($C21,'Beaver Valley TT'!$A$17:$H$100,8,FALSE))=TRUE,"0",VLOOKUP($C21,'Beaver Valley TT'!$A$17:$H$100,8,FALSE))</f>
        <v>0</v>
      </c>
      <c r="S21" s="10">
        <f>IF(ISNA(VLOOKUP($C21,'Fortune Fz'!$A$17:$H$100,8,FALSE))=TRUE,"0",VLOOKUP($C21,'Fortune Fz'!$A$17:$H$100,8,FALSE))</f>
        <v>100</v>
      </c>
      <c r="T21" s="75" t="str">
        <f>IF(ISNA(VLOOKUP($C21,'GEORGIAN PEAKS Groms'!$A$17:$H$100,8,FALSE))=TRUE,"0",VLOOKUP($C21,'GEORGIAN PEAKS Groms'!$A$17:$H$100,8,FALSE))</f>
        <v>0</v>
      </c>
      <c r="U21" s="75" t="str">
        <f>IF(ISNA(VLOOKUP($C21,'CWG SS'!$A$17:$H$100,8,FALSE))=TRUE,"0",VLOOKUP($C21,'CWG SS'!$A$17:$H$100,8,FALSE))</f>
        <v>0</v>
      </c>
      <c r="V21" s="75" t="str">
        <f>IF(ISNA(VLOOKUP($C21,'CWG BA'!$A$17:$H$100,8,FALSE))=TRUE,"0",VLOOKUP($C21,'CWG BA'!$A$17:$H$100,8,FALSE))</f>
        <v>0</v>
      </c>
      <c r="W21" s="75" t="str">
        <f>IF(ISNA(VLOOKUP($C21,'CWG HP'!$A$17:$H$100,8,FALSE))=TRUE,"0",VLOOKUP($C21,'CWG HP'!$A$17:$H$100,8,FALSE))</f>
        <v>0</v>
      </c>
      <c r="X21" s="75" t="str">
        <f>IF(ISNA(VLOOKUP($C21,'Provincial Championships'!$A$17:$H$100,8,FALSE))=TRUE,"0",VLOOKUP($C21,'Provincial Championships'!$A$17:$H$100,8,FALSE))</f>
        <v>0</v>
      </c>
      <c r="Y21" s="75" t="str">
        <f>IF(ISNA(VLOOKUP($C21,'Jr Nats SS'!$A$17:$H$100,8,FALSE))=TRUE,"0",VLOOKUP($C21,'Jr Nats SS'!$A$17:$H$100,8,FALSE))</f>
        <v>0</v>
      </c>
      <c r="Z21" s="75" t="str">
        <f>IF(ISNA(VLOOKUP($C21,'Jr Nats HP'!$A$17:$H$100,8,FALSE))=TRUE,"0",VLOOKUP($C21,'Jr Nats HP'!$A$17:$H$100,8,FALSE))</f>
        <v>0</v>
      </c>
      <c r="AA21" s="75" t="str">
        <f>IF(ISNA(VLOOKUP($C21,'Jr Nats BA'!$A$17:$H$100,8,FALSE))=TRUE,"0",VLOOKUP($C21,'Jr Nats BA'!$A$17:$H$100,8,FALSE))</f>
        <v>0</v>
      </c>
      <c r="AB21" s="75" t="str">
        <f>IF(ISNA(VLOOKUP($C21,'MSLM CC SS'!$A$17:$H$100,8,FALSE))=TRUE,"0",VLOOKUP($C21,'MSLM CC SS'!$A$17:$H$100,8,FALSE))</f>
        <v>0</v>
      </c>
      <c r="AC21" s="75" t="str">
        <f>IF(ISNA(VLOOKUP($C21,'MSLM CC HP'!$A$17:$H$100,8,FALSE))=TRUE,"0",VLOOKUP($C21,'MSLM CC HP'!$A$17:$H$100,8,FALSE))</f>
        <v>0</v>
      </c>
    </row>
  </sheetData>
  <sortState ref="A7:AC21">
    <sortCondition ref="F7:F21"/>
  </sortState>
  <mergeCells count="1">
    <mergeCell ref="F3:J3"/>
  </mergeCells>
  <phoneticPr fontId="1"/>
  <pageMargins left="0.35433070866141736" right="0.15748031496062992" top="0.15748031496062992" bottom="0.19685039370078741" header="3.937007874015748E-2" footer="3.937007874015748E-2"/>
  <pageSetup orientation="landscape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N35" sqref="N35"/>
    </sheetView>
  </sheetViews>
  <sheetFormatPr baseColWidth="10" defaultColWidth="8.7109375" defaultRowHeight="13" x14ac:dyDescent="0"/>
  <cols>
    <col min="1" max="1" width="17.28515625" customWidth="1"/>
    <col min="2" max="2" width="8.7109375" customWidth="1"/>
    <col min="3" max="3" width="8.7109375" style="68" customWidth="1"/>
    <col min="4" max="8" width="8.7109375" customWidth="1"/>
    <col min="9" max="9" width="9.140625" customWidth="1"/>
  </cols>
  <sheetData>
    <row r="1" spans="1:9">
      <c r="A1" s="105"/>
      <c r="B1" s="67"/>
      <c r="C1" s="67"/>
      <c r="D1" s="67"/>
      <c r="E1" s="67"/>
      <c r="F1" s="67"/>
      <c r="G1" s="67"/>
      <c r="H1" s="67"/>
      <c r="I1" s="29"/>
    </row>
    <row r="2" spans="1:9">
      <c r="A2" s="105"/>
      <c r="B2" s="107" t="s">
        <v>41</v>
      </c>
      <c r="C2" s="107"/>
      <c r="D2" s="107"/>
      <c r="E2" s="107"/>
      <c r="F2" s="107"/>
      <c r="G2" s="67"/>
      <c r="H2" s="67"/>
      <c r="I2" s="29"/>
    </row>
    <row r="3" spans="1:9">
      <c r="A3" s="105"/>
      <c r="B3" s="67"/>
      <c r="C3" s="67"/>
      <c r="D3" s="67"/>
      <c r="E3" s="67"/>
      <c r="F3" s="67"/>
      <c r="G3" s="67"/>
      <c r="H3" s="67"/>
      <c r="I3" s="29"/>
    </row>
    <row r="4" spans="1:9">
      <c r="A4" s="105"/>
      <c r="B4" s="107" t="s">
        <v>34</v>
      </c>
      <c r="C4" s="107"/>
      <c r="D4" s="107"/>
      <c r="E4" s="107"/>
      <c r="F4" s="107"/>
      <c r="G4" s="67"/>
      <c r="H4" s="67"/>
      <c r="I4" s="29"/>
    </row>
    <row r="5" spans="1:9">
      <c r="A5" s="105"/>
      <c r="B5" s="67"/>
      <c r="C5" s="67"/>
      <c r="D5" s="67"/>
      <c r="E5" s="67"/>
      <c r="F5" s="67"/>
      <c r="G5" s="67"/>
      <c r="H5" s="67"/>
      <c r="I5" s="29"/>
    </row>
    <row r="6" spans="1:9">
      <c r="A6" s="105"/>
      <c r="B6" s="106"/>
      <c r="C6" s="106"/>
      <c r="D6" s="67"/>
      <c r="E6" s="67"/>
      <c r="F6" s="67"/>
      <c r="G6" s="67"/>
      <c r="H6" s="67"/>
      <c r="I6" s="29"/>
    </row>
    <row r="7" spans="1:9">
      <c r="A7" s="105"/>
      <c r="B7" s="67"/>
      <c r="C7" s="67"/>
      <c r="D7" s="67"/>
      <c r="E7" s="67"/>
      <c r="F7" s="67"/>
      <c r="G7" s="67"/>
      <c r="H7" s="67"/>
      <c r="I7" s="29"/>
    </row>
    <row r="8" spans="1:9">
      <c r="A8" s="30" t="s">
        <v>11</v>
      </c>
      <c r="B8" s="31" t="s">
        <v>88</v>
      </c>
      <c r="C8" s="31"/>
      <c r="D8" s="31"/>
      <c r="E8" s="31"/>
      <c r="F8" s="66"/>
      <c r="G8" s="66"/>
      <c r="H8" s="66"/>
      <c r="I8" s="29"/>
    </row>
    <row r="9" spans="1:9">
      <c r="A9" s="30" t="s">
        <v>0</v>
      </c>
      <c r="B9" s="31" t="s">
        <v>89</v>
      </c>
      <c r="C9" s="31"/>
      <c r="D9" s="31"/>
      <c r="E9" s="31"/>
      <c r="F9" s="66"/>
      <c r="G9" s="66"/>
      <c r="H9" s="66"/>
      <c r="I9" s="29"/>
    </row>
    <row r="10" spans="1:9">
      <c r="A10" s="30" t="s">
        <v>13</v>
      </c>
      <c r="B10" s="108" t="s">
        <v>90</v>
      </c>
      <c r="C10" s="108"/>
      <c r="D10" s="32"/>
      <c r="E10" s="32"/>
      <c r="F10" s="33"/>
      <c r="G10" s="33"/>
      <c r="H10" s="33"/>
      <c r="I10" s="29"/>
    </row>
    <row r="11" spans="1:9">
      <c r="A11" s="30" t="s">
        <v>33</v>
      </c>
      <c r="B11" s="31" t="s">
        <v>91</v>
      </c>
      <c r="C11" s="32"/>
      <c r="D11" s="67"/>
      <c r="E11" s="67"/>
      <c r="F11" s="67"/>
      <c r="G11" s="67"/>
      <c r="H11" s="67"/>
      <c r="I11" s="29"/>
    </row>
    <row r="12" spans="1:9">
      <c r="A12" s="30" t="s">
        <v>16</v>
      </c>
      <c r="B12" s="66" t="s">
        <v>92</v>
      </c>
      <c r="C12" s="67"/>
      <c r="D12" s="67"/>
      <c r="E12" s="67"/>
      <c r="F12" s="67"/>
      <c r="G12" s="67"/>
      <c r="H12" s="67"/>
      <c r="I12" s="29"/>
    </row>
    <row r="13" spans="1:9">
      <c r="A13" s="66" t="s">
        <v>12</v>
      </c>
      <c r="B13" s="34" t="s">
        <v>2</v>
      </c>
      <c r="C13" s="35"/>
      <c r="D13" s="36" t="s">
        <v>17</v>
      </c>
      <c r="E13" s="35"/>
      <c r="F13" s="36" t="s">
        <v>1</v>
      </c>
      <c r="G13" s="35"/>
      <c r="H13" s="37"/>
      <c r="I13" s="38" t="s">
        <v>24</v>
      </c>
    </row>
    <row r="14" spans="1:9">
      <c r="A14" s="66" t="s">
        <v>15</v>
      </c>
      <c r="B14" s="39">
        <v>0</v>
      </c>
      <c r="C14" s="40"/>
      <c r="D14" s="41">
        <v>0</v>
      </c>
      <c r="E14" s="40"/>
      <c r="F14" s="41">
        <v>0.1</v>
      </c>
      <c r="G14" s="40"/>
      <c r="H14" s="42" t="s">
        <v>18</v>
      </c>
      <c r="I14" s="43" t="s">
        <v>25</v>
      </c>
    </row>
    <row r="15" spans="1:9">
      <c r="A15" s="66" t="s">
        <v>14</v>
      </c>
      <c r="B15" s="44">
        <v>1</v>
      </c>
      <c r="C15" s="45"/>
      <c r="D15" s="46">
        <v>1</v>
      </c>
      <c r="E15" s="45"/>
      <c r="F15" s="46">
        <v>100</v>
      </c>
      <c r="G15" s="45"/>
      <c r="H15" s="42" t="s">
        <v>19</v>
      </c>
      <c r="I15" s="43" t="s">
        <v>26</v>
      </c>
    </row>
    <row r="16" spans="1:9">
      <c r="A16" s="66"/>
      <c r="B16" s="47" t="s">
        <v>5</v>
      </c>
      <c r="C16" s="48" t="s">
        <v>4</v>
      </c>
      <c r="D16" s="48" t="s">
        <v>5</v>
      </c>
      <c r="E16" s="48" t="s">
        <v>4</v>
      </c>
      <c r="F16" s="48" t="s">
        <v>5</v>
      </c>
      <c r="G16" s="48" t="s">
        <v>4</v>
      </c>
      <c r="H16" s="49" t="s">
        <v>4</v>
      </c>
      <c r="I16" s="50">
        <v>6</v>
      </c>
    </row>
    <row r="17" spans="1:9">
      <c r="A17" s="79" t="s">
        <v>93</v>
      </c>
      <c r="B17" s="62">
        <v>0</v>
      </c>
      <c r="C17" s="64">
        <f>B17/B$15*1000*B$14</f>
        <v>0</v>
      </c>
      <c r="D17" s="63">
        <v>0</v>
      </c>
      <c r="E17" s="64">
        <f>D17/D$15*1000*D$14</f>
        <v>0</v>
      </c>
      <c r="F17" s="63">
        <v>100</v>
      </c>
      <c r="G17" s="64">
        <f>F17/F$15*1000*F$14</f>
        <v>100</v>
      </c>
      <c r="H17" s="52">
        <f>LARGE((C17,E17,G17),1)</f>
        <v>100</v>
      </c>
      <c r="I17" s="51">
        <v>1</v>
      </c>
    </row>
    <row r="18" spans="1:9">
      <c r="A18" s="79" t="s">
        <v>94</v>
      </c>
      <c r="B18" s="62">
        <v>0</v>
      </c>
      <c r="C18" s="64">
        <f t="shared" ref="C18:C22" si="0">B18/B$15*1000*B$14</f>
        <v>0</v>
      </c>
      <c r="D18" s="63">
        <v>1</v>
      </c>
      <c r="E18" s="64">
        <f t="shared" ref="E18:E22" si="1">D18/D$15*1000*D$14</f>
        <v>0</v>
      </c>
      <c r="F18" s="63">
        <v>100</v>
      </c>
      <c r="G18" s="64">
        <f t="shared" ref="G18:G22" si="2">F18/F$15*1000*F$14</f>
        <v>100</v>
      </c>
      <c r="H18" s="52">
        <f>LARGE((C18,E18,G18),1)</f>
        <v>100</v>
      </c>
      <c r="I18" s="51">
        <v>1</v>
      </c>
    </row>
    <row r="19" spans="1:9">
      <c r="A19" s="79" t="s">
        <v>95</v>
      </c>
      <c r="B19" s="62">
        <v>0</v>
      </c>
      <c r="C19" s="64">
        <f t="shared" si="0"/>
        <v>0</v>
      </c>
      <c r="D19" s="63">
        <v>2</v>
      </c>
      <c r="E19" s="64">
        <f t="shared" si="1"/>
        <v>0</v>
      </c>
      <c r="F19" s="63">
        <v>100</v>
      </c>
      <c r="G19" s="64">
        <f t="shared" si="2"/>
        <v>100</v>
      </c>
      <c r="H19" s="52">
        <f>LARGE((C19,E19,G19),1)</f>
        <v>100</v>
      </c>
      <c r="I19" s="51">
        <v>1</v>
      </c>
    </row>
    <row r="20" spans="1:9">
      <c r="A20" s="79" t="s">
        <v>96</v>
      </c>
      <c r="B20" s="62">
        <v>0</v>
      </c>
      <c r="C20" s="64">
        <f t="shared" si="0"/>
        <v>0</v>
      </c>
      <c r="D20" s="63">
        <v>3</v>
      </c>
      <c r="E20" s="64">
        <f t="shared" si="1"/>
        <v>0</v>
      </c>
      <c r="F20" s="63">
        <v>100</v>
      </c>
      <c r="G20" s="64">
        <f t="shared" si="2"/>
        <v>100</v>
      </c>
      <c r="H20" s="52">
        <f>LARGE((C20,E20,G20),1)</f>
        <v>100</v>
      </c>
      <c r="I20" s="51">
        <v>1</v>
      </c>
    </row>
    <row r="21" spans="1:9">
      <c r="A21" s="79" t="s">
        <v>97</v>
      </c>
      <c r="B21" s="62">
        <v>0</v>
      </c>
      <c r="C21" s="64">
        <f t="shared" si="0"/>
        <v>0</v>
      </c>
      <c r="D21" s="63">
        <v>4</v>
      </c>
      <c r="E21" s="64">
        <f t="shared" si="1"/>
        <v>0</v>
      </c>
      <c r="F21" s="63">
        <v>100</v>
      </c>
      <c r="G21" s="64">
        <f t="shared" si="2"/>
        <v>100</v>
      </c>
      <c r="H21" s="52">
        <f>LARGE((C21,E21,G21),1)</f>
        <v>100</v>
      </c>
      <c r="I21" s="51">
        <v>1</v>
      </c>
    </row>
    <row r="22" spans="1:9">
      <c r="A22" s="79" t="s">
        <v>98</v>
      </c>
      <c r="B22" s="62">
        <v>0</v>
      </c>
      <c r="C22" s="64">
        <f t="shared" si="0"/>
        <v>0</v>
      </c>
      <c r="D22" s="63">
        <v>5</v>
      </c>
      <c r="E22" s="64">
        <f t="shared" si="1"/>
        <v>0</v>
      </c>
      <c r="F22" s="63">
        <v>100</v>
      </c>
      <c r="G22" s="64">
        <f t="shared" si="2"/>
        <v>100</v>
      </c>
      <c r="H22" s="52">
        <f>LARGE((C22,E22,G22),1)</f>
        <v>100</v>
      </c>
      <c r="I22" s="51">
        <v>1</v>
      </c>
    </row>
    <row r="23" spans="1:9">
      <c r="C23"/>
    </row>
    <row r="24" spans="1:9">
      <c r="C24"/>
    </row>
    <row r="25" spans="1:9">
      <c r="C25"/>
    </row>
    <row r="26" spans="1:9">
      <c r="C26"/>
    </row>
    <row r="27" spans="1:9">
      <c r="C27"/>
    </row>
  </sheetData>
  <mergeCells count="5">
    <mergeCell ref="A1:A7"/>
    <mergeCell ref="B2:F2"/>
    <mergeCell ref="B4:F4"/>
    <mergeCell ref="B6:C6"/>
    <mergeCell ref="B10:C10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>
      <selection activeCell="Q36" sqref="Q36"/>
    </sheetView>
  </sheetViews>
  <sheetFormatPr baseColWidth="10" defaultColWidth="8.7109375" defaultRowHeight="13" x14ac:dyDescent="0"/>
  <cols>
    <col min="1" max="1" width="19" customWidth="1"/>
    <col min="2" max="2" width="8.7109375" customWidth="1"/>
    <col min="3" max="3" width="8.7109375" style="68" customWidth="1"/>
    <col min="4" max="8" width="8.7109375" customWidth="1"/>
    <col min="9" max="9" width="9.140625" customWidth="1"/>
  </cols>
  <sheetData>
    <row r="1" spans="1:9">
      <c r="A1" s="105" t="s">
        <v>83</v>
      </c>
      <c r="B1" s="67"/>
      <c r="C1" s="67"/>
      <c r="D1" s="67"/>
      <c r="E1" s="67"/>
      <c r="F1" s="67"/>
      <c r="G1" s="67"/>
      <c r="H1" s="67"/>
      <c r="I1" s="29"/>
    </row>
    <row r="2" spans="1:9">
      <c r="A2" s="105"/>
      <c r="B2" s="107" t="s">
        <v>41</v>
      </c>
      <c r="C2" s="107"/>
      <c r="D2" s="107"/>
      <c r="E2" s="107"/>
      <c r="F2" s="107"/>
      <c r="G2" s="67"/>
      <c r="H2" s="67"/>
      <c r="I2" s="29"/>
    </row>
    <row r="3" spans="1:9">
      <c r="A3" s="105"/>
      <c r="B3" s="67"/>
      <c r="C3" s="67"/>
      <c r="D3" s="67"/>
      <c r="E3" s="67"/>
      <c r="F3" s="67"/>
      <c r="G3" s="67"/>
      <c r="H3" s="67"/>
      <c r="I3" s="29"/>
    </row>
    <row r="4" spans="1:9">
      <c r="A4" s="105"/>
      <c r="B4" s="107" t="s">
        <v>34</v>
      </c>
      <c r="C4" s="107"/>
      <c r="D4" s="107"/>
      <c r="E4" s="107"/>
      <c r="F4" s="107"/>
      <c r="G4" s="67"/>
      <c r="H4" s="67"/>
      <c r="I4" s="29"/>
    </row>
    <row r="5" spans="1:9">
      <c r="A5" s="105"/>
      <c r="B5" s="67"/>
      <c r="C5" s="67"/>
      <c r="D5" s="67"/>
      <c r="E5" s="67"/>
      <c r="F5" s="67"/>
      <c r="G5" s="67"/>
      <c r="H5" s="67"/>
      <c r="I5" s="29"/>
    </row>
    <row r="6" spans="1:9">
      <c r="A6" s="105"/>
      <c r="B6" s="106"/>
      <c r="C6" s="106"/>
      <c r="D6" s="67"/>
      <c r="E6" s="67"/>
      <c r="F6" s="67"/>
      <c r="G6" s="67"/>
      <c r="H6" s="67"/>
      <c r="I6" s="29"/>
    </row>
    <row r="7" spans="1:9">
      <c r="A7" s="105"/>
      <c r="B7" s="67"/>
      <c r="C7" s="67"/>
      <c r="D7" s="67"/>
      <c r="E7" s="67"/>
      <c r="F7" s="67"/>
      <c r="G7" s="67"/>
      <c r="H7" s="67"/>
      <c r="I7" s="29"/>
    </row>
    <row r="8" spans="1:9">
      <c r="A8" s="30" t="s">
        <v>11</v>
      </c>
      <c r="B8" s="31" t="s">
        <v>101</v>
      </c>
      <c r="C8" s="31"/>
      <c r="D8" s="31"/>
      <c r="E8" s="31"/>
      <c r="F8" s="66"/>
      <c r="G8" s="66"/>
      <c r="H8" s="66"/>
      <c r="I8" s="29"/>
    </row>
    <row r="9" spans="1:9">
      <c r="A9" s="30" t="s">
        <v>0</v>
      </c>
      <c r="B9" s="31" t="s">
        <v>73</v>
      </c>
      <c r="C9" s="31"/>
      <c r="D9" s="31"/>
      <c r="E9" s="31"/>
      <c r="F9" s="66"/>
      <c r="G9" s="66"/>
      <c r="H9" s="66"/>
      <c r="I9" s="29"/>
    </row>
    <row r="10" spans="1:9">
      <c r="A10" s="30" t="s">
        <v>13</v>
      </c>
      <c r="B10" s="108" t="s">
        <v>74</v>
      </c>
      <c r="C10" s="108"/>
      <c r="D10" s="32"/>
      <c r="E10" s="32"/>
      <c r="F10" s="33"/>
      <c r="G10" s="33"/>
      <c r="H10" s="33"/>
      <c r="I10" s="29"/>
    </row>
    <row r="11" spans="1:9">
      <c r="A11" s="30" t="s">
        <v>33</v>
      </c>
      <c r="B11" s="31" t="s">
        <v>39</v>
      </c>
      <c r="C11" s="32"/>
      <c r="D11" s="67"/>
      <c r="E11" s="67"/>
      <c r="F11" s="67"/>
      <c r="G11" s="67"/>
      <c r="H11" s="67"/>
      <c r="I11" s="29"/>
    </row>
    <row r="12" spans="1:9">
      <c r="A12" s="30" t="s">
        <v>16</v>
      </c>
      <c r="B12" s="66" t="s">
        <v>45</v>
      </c>
      <c r="C12" s="67"/>
      <c r="D12" s="67"/>
      <c r="E12" s="67"/>
      <c r="F12" s="67"/>
      <c r="G12" s="67"/>
      <c r="H12" s="67"/>
      <c r="I12" s="29"/>
    </row>
    <row r="13" spans="1:9">
      <c r="A13" s="66" t="s">
        <v>12</v>
      </c>
      <c r="B13" s="34" t="s">
        <v>2</v>
      </c>
      <c r="C13" s="35"/>
      <c r="D13" s="36" t="s">
        <v>17</v>
      </c>
      <c r="E13" s="35"/>
      <c r="F13" s="36" t="s">
        <v>1</v>
      </c>
      <c r="G13" s="35"/>
      <c r="H13" s="37"/>
      <c r="I13" s="38" t="s">
        <v>24</v>
      </c>
    </row>
    <row r="14" spans="1:9">
      <c r="A14" s="66" t="s">
        <v>15</v>
      </c>
      <c r="B14" s="39">
        <v>0</v>
      </c>
      <c r="C14" s="40"/>
      <c r="D14" s="41">
        <v>0</v>
      </c>
      <c r="E14" s="40"/>
      <c r="F14" s="41">
        <v>0.1</v>
      </c>
      <c r="G14" s="40"/>
      <c r="H14" s="42" t="s">
        <v>18</v>
      </c>
      <c r="I14" s="43" t="s">
        <v>25</v>
      </c>
    </row>
    <row r="15" spans="1:9">
      <c r="A15" s="66" t="s">
        <v>14</v>
      </c>
      <c r="B15" s="44">
        <v>1</v>
      </c>
      <c r="C15" s="45"/>
      <c r="D15" s="46">
        <v>1</v>
      </c>
      <c r="E15" s="45"/>
      <c r="F15" s="46">
        <v>100</v>
      </c>
      <c r="G15" s="45"/>
      <c r="H15" s="42" t="s">
        <v>19</v>
      </c>
      <c r="I15" s="43" t="s">
        <v>26</v>
      </c>
    </row>
    <row r="16" spans="1:9">
      <c r="A16" s="66"/>
      <c r="B16" s="47" t="s">
        <v>5</v>
      </c>
      <c r="C16" s="48" t="s">
        <v>4</v>
      </c>
      <c r="D16" s="48" t="s">
        <v>5</v>
      </c>
      <c r="E16" s="48" t="s">
        <v>4</v>
      </c>
      <c r="F16" s="48" t="s">
        <v>5</v>
      </c>
      <c r="G16" s="48" t="s">
        <v>4</v>
      </c>
      <c r="H16" s="49" t="s">
        <v>4</v>
      </c>
      <c r="I16" s="50" t="s">
        <v>77</v>
      </c>
    </row>
    <row r="17" spans="1:9">
      <c r="A17" s="100" t="s">
        <v>102</v>
      </c>
      <c r="B17" s="78">
        <v>0</v>
      </c>
      <c r="C17" s="64">
        <f>B17/B$15*1000*B$14</f>
        <v>0</v>
      </c>
      <c r="D17" s="63">
        <v>0</v>
      </c>
      <c r="E17" s="64">
        <f>D17/D$15*1000*D$14</f>
        <v>0</v>
      </c>
      <c r="F17" s="63">
        <v>100</v>
      </c>
      <c r="G17" s="64">
        <f>F17/F$15*1000*F$14</f>
        <v>100</v>
      </c>
      <c r="H17" s="52">
        <f>LARGE((C17,E17,G17),1)</f>
        <v>100</v>
      </c>
      <c r="I17" s="51" t="s">
        <v>77</v>
      </c>
    </row>
    <row r="18" spans="1:9">
      <c r="A18" s="70" t="s">
        <v>71</v>
      </c>
      <c r="B18" s="62">
        <v>0</v>
      </c>
      <c r="C18" s="64">
        <f>B18/B$15*1000*B$14</f>
        <v>0</v>
      </c>
      <c r="D18" s="63">
        <v>0</v>
      </c>
      <c r="E18" s="64">
        <f>D18/D$15*1000*D$14</f>
        <v>0</v>
      </c>
      <c r="F18" s="63">
        <v>100</v>
      </c>
      <c r="G18" s="64">
        <f>F18/F$15*1000*F$14</f>
        <v>100</v>
      </c>
      <c r="H18" s="52">
        <f>LARGE((C18,E18,G18),1)</f>
        <v>100</v>
      </c>
      <c r="I18" s="51" t="s">
        <v>77</v>
      </c>
    </row>
    <row r="19" spans="1:9">
      <c r="A19" s="70" t="s">
        <v>75</v>
      </c>
      <c r="B19" s="62">
        <v>0</v>
      </c>
      <c r="C19" s="64">
        <f>B19/B$15*1000*B$14</f>
        <v>0</v>
      </c>
      <c r="D19" s="63">
        <v>0</v>
      </c>
      <c r="E19" s="64">
        <f t="shared" ref="C19:G49" si="0">D19/D$15*1000*D$14</f>
        <v>0</v>
      </c>
      <c r="F19" s="63">
        <v>100</v>
      </c>
      <c r="G19" s="64">
        <f t="shared" si="0"/>
        <v>100</v>
      </c>
      <c r="H19" s="52">
        <f>LARGE((C19,E19,G19),1)</f>
        <v>100</v>
      </c>
      <c r="I19" s="51" t="s">
        <v>77</v>
      </c>
    </row>
    <row r="20" spans="1:9">
      <c r="A20" s="70" t="s">
        <v>78</v>
      </c>
      <c r="B20" s="62">
        <v>0</v>
      </c>
      <c r="C20" s="64">
        <f t="shared" si="0"/>
        <v>0</v>
      </c>
      <c r="D20" s="63">
        <v>0</v>
      </c>
      <c r="E20" s="64">
        <f t="shared" si="0"/>
        <v>0</v>
      </c>
      <c r="F20" s="63">
        <v>100</v>
      </c>
      <c r="G20" s="64">
        <f t="shared" si="0"/>
        <v>100</v>
      </c>
      <c r="H20" s="52">
        <f>LARGE((C20,E20,G20),1)</f>
        <v>100</v>
      </c>
      <c r="I20" s="51" t="s">
        <v>77</v>
      </c>
    </row>
    <row r="21" spans="1:9">
      <c r="A21" s="57"/>
      <c r="B21" s="62">
        <v>0</v>
      </c>
      <c r="C21" s="64">
        <f t="shared" si="0"/>
        <v>0</v>
      </c>
      <c r="D21" s="63">
        <v>0</v>
      </c>
      <c r="E21" s="64">
        <f t="shared" si="0"/>
        <v>0</v>
      </c>
      <c r="F21" s="63">
        <v>0</v>
      </c>
      <c r="G21" s="64">
        <f t="shared" si="0"/>
        <v>0</v>
      </c>
      <c r="H21" s="52">
        <f>LARGE((C21,E21,G21),1)</f>
        <v>0</v>
      </c>
      <c r="I21" s="51"/>
    </row>
    <row r="22" spans="1:9">
      <c r="A22" s="55"/>
      <c r="B22" s="62">
        <v>0</v>
      </c>
      <c r="C22" s="64">
        <f t="shared" si="0"/>
        <v>0</v>
      </c>
      <c r="D22" s="63">
        <v>0</v>
      </c>
      <c r="E22" s="64">
        <f t="shared" si="0"/>
        <v>0</v>
      </c>
      <c r="F22" s="63">
        <v>0</v>
      </c>
      <c r="G22" s="64">
        <f t="shared" si="0"/>
        <v>0</v>
      </c>
      <c r="H22" s="52">
        <f>LARGE((C22,E22,G22),1)</f>
        <v>0</v>
      </c>
      <c r="I22" s="51"/>
    </row>
    <row r="23" spans="1:9">
      <c r="A23" s="55"/>
      <c r="B23" s="62">
        <v>0</v>
      </c>
      <c r="C23" s="64">
        <f t="shared" si="0"/>
        <v>0</v>
      </c>
      <c r="D23" s="63">
        <v>0</v>
      </c>
      <c r="E23" s="64">
        <f t="shared" si="0"/>
        <v>0</v>
      </c>
      <c r="F23" s="63">
        <v>0</v>
      </c>
      <c r="G23" s="64">
        <f t="shared" si="0"/>
        <v>0</v>
      </c>
      <c r="H23" s="52">
        <f>LARGE((C23,E23,G23),1)</f>
        <v>0</v>
      </c>
      <c r="I23" s="51"/>
    </row>
    <row r="24" spans="1:9">
      <c r="A24" s="55"/>
      <c r="B24" s="62">
        <v>0</v>
      </c>
      <c r="C24" s="64">
        <f t="shared" si="0"/>
        <v>0</v>
      </c>
      <c r="D24" s="63">
        <v>0</v>
      </c>
      <c r="E24" s="64">
        <f t="shared" si="0"/>
        <v>0</v>
      </c>
      <c r="F24" s="63">
        <v>0</v>
      </c>
      <c r="G24" s="64">
        <f t="shared" si="0"/>
        <v>0</v>
      </c>
      <c r="H24" s="52">
        <f>LARGE((C24,E24,G24),1)</f>
        <v>0</v>
      </c>
      <c r="I24" s="51"/>
    </row>
    <row r="25" spans="1:9">
      <c r="A25" s="57"/>
      <c r="B25" s="62">
        <v>0</v>
      </c>
      <c r="C25" s="64">
        <f t="shared" si="0"/>
        <v>0</v>
      </c>
      <c r="D25" s="63">
        <v>0</v>
      </c>
      <c r="E25" s="64">
        <f t="shared" si="0"/>
        <v>0</v>
      </c>
      <c r="F25" s="63">
        <v>0</v>
      </c>
      <c r="G25" s="64">
        <f t="shared" si="0"/>
        <v>0</v>
      </c>
      <c r="H25" s="52">
        <f>LARGE((C25,E25,G25),1)</f>
        <v>0</v>
      </c>
      <c r="I25" s="51"/>
    </row>
    <row r="26" spans="1:9">
      <c r="A26" s="55"/>
      <c r="B26" s="62">
        <v>0</v>
      </c>
      <c r="C26" s="64">
        <f t="shared" si="0"/>
        <v>0</v>
      </c>
      <c r="D26" s="63">
        <v>0</v>
      </c>
      <c r="E26" s="64">
        <f t="shared" si="0"/>
        <v>0</v>
      </c>
      <c r="F26" s="63">
        <v>0</v>
      </c>
      <c r="G26" s="64">
        <f t="shared" si="0"/>
        <v>0</v>
      </c>
      <c r="H26" s="52">
        <f>LARGE((C26,E26,G26),1)</f>
        <v>0</v>
      </c>
      <c r="I26" s="51"/>
    </row>
    <row r="27" spans="1:9">
      <c r="A27" s="55"/>
      <c r="B27" s="62">
        <v>0</v>
      </c>
      <c r="C27" s="64">
        <f t="shared" si="0"/>
        <v>0</v>
      </c>
      <c r="D27" s="63">
        <v>0</v>
      </c>
      <c r="E27" s="64">
        <f t="shared" si="0"/>
        <v>0</v>
      </c>
      <c r="F27" s="63">
        <v>0</v>
      </c>
      <c r="G27" s="64">
        <f t="shared" si="0"/>
        <v>0</v>
      </c>
      <c r="H27" s="52">
        <f>LARGE((C27,E27,G27),1)</f>
        <v>0</v>
      </c>
      <c r="I27" s="51"/>
    </row>
    <row r="28" spans="1:9">
      <c r="A28" s="55"/>
      <c r="B28" s="62">
        <v>0</v>
      </c>
      <c r="C28" s="64">
        <f t="shared" si="0"/>
        <v>0</v>
      </c>
      <c r="D28" s="63">
        <v>0</v>
      </c>
      <c r="E28" s="64">
        <f t="shared" si="0"/>
        <v>0</v>
      </c>
      <c r="F28" s="63">
        <v>0</v>
      </c>
      <c r="G28" s="64">
        <f t="shared" si="0"/>
        <v>0</v>
      </c>
      <c r="H28" s="52">
        <f>LARGE((C28,E28,G28),1)</f>
        <v>0</v>
      </c>
      <c r="I28" s="51"/>
    </row>
    <row r="29" spans="1:9">
      <c r="A29" s="55"/>
      <c r="B29" s="62">
        <v>0</v>
      </c>
      <c r="C29" s="64">
        <f t="shared" si="0"/>
        <v>0</v>
      </c>
      <c r="D29" s="63">
        <v>0</v>
      </c>
      <c r="E29" s="64">
        <f t="shared" si="0"/>
        <v>0</v>
      </c>
      <c r="F29" s="63">
        <v>0</v>
      </c>
      <c r="G29" s="64">
        <f t="shared" si="0"/>
        <v>0</v>
      </c>
      <c r="H29" s="52">
        <f>LARGE((C29,E29,G29),1)</f>
        <v>0</v>
      </c>
      <c r="I29" s="51"/>
    </row>
    <row r="30" spans="1:9">
      <c r="A30" s="56"/>
      <c r="B30" s="62">
        <v>0</v>
      </c>
      <c r="C30" s="64">
        <f t="shared" si="0"/>
        <v>0</v>
      </c>
      <c r="D30" s="63">
        <v>0</v>
      </c>
      <c r="E30" s="64">
        <f t="shared" si="0"/>
        <v>0</v>
      </c>
      <c r="F30" s="63">
        <v>0</v>
      </c>
      <c r="G30" s="64">
        <f t="shared" si="0"/>
        <v>0</v>
      </c>
      <c r="H30" s="52">
        <f>LARGE((C30,E30,G30),1)</f>
        <v>0</v>
      </c>
      <c r="I30" s="51"/>
    </row>
    <row r="31" spans="1:9">
      <c r="A31" s="56"/>
      <c r="B31" s="62">
        <v>0</v>
      </c>
      <c r="C31" s="64">
        <f t="shared" si="0"/>
        <v>0</v>
      </c>
      <c r="D31" s="63">
        <v>0</v>
      </c>
      <c r="E31" s="64">
        <f t="shared" si="0"/>
        <v>0</v>
      </c>
      <c r="F31" s="63">
        <v>0</v>
      </c>
      <c r="G31" s="64">
        <f t="shared" si="0"/>
        <v>0</v>
      </c>
      <c r="H31" s="52">
        <f>LARGE((C31,E31,G31),1)</f>
        <v>0</v>
      </c>
      <c r="I31" s="51"/>
    </row>
    <row r="32" spans="1:9">
      <c r="A32" s="55"/>
      <c r="B32" s="62">
        <v>0</v>
      </c>
      <c r="C32" s="64">
        <f t="shared" si="0"/>
        <v>0</v>
      </c>
      <c r="D32" s="63">
        <v>0</v>
      </c>
      <c r="E32" s="64">
        <f t="shared" si="0"/>
        <v>0</v>
      </c>
      <c r="F32" s="63">
        <v>0</v>
      </c>
      <c r="G32" s="64">
        <f t="shared" si="0"/>
        <v>0</v>
      </c>
      <c r="H32" s="52">
        <f>LARGE((C32,E32,G32),1)</f>
        <v>0</v>
      </c>
      <c r="I32" s="51"/>
    </row>
    <row r="33" spans="1:9">
      <c r="A33" s="55"/>
      <c r="B33" s="63">
        <v>0</v>
      </c>
      <c r="C33" s="64">
        <f t="shared" si="0"/>
        <v>0</v>
      </c>
      <c r="D33" s="63">
        <v>0</v>
      </c>
      <c r="E33" s="64">
        <f t="shared" si="0"/>
        <v>0</v>
      </c>
      <c r="F33" s="63">
        <v>0</v>
      </c>
      <c r="G33" s="64">
        <f t="shared" si="0"/>
        <v>0</v>
      </c>
      <c r="H33" s="52">
        <f>LARGE((C33,E33,G33),1)</f>
        <v>0</v>
      </c>
      <c r="I33" s="51"/>
    </row>
    <row r="34" spans="1:9">
      <c r="A34" s="61"/>
      <c r="B34" s="63">
        <v>0</v>
      </c>
      <c r="C34" s="64">
        <f t="shared" si="0"/>
        <v>0</v>
      </c>
      <c r="D34" s="63">
        <v>0</v>
      </c>
      <c r="E34" s="64">
        <f t="shared" si="0"/>
        <v>0</v>
      </c>
      <c r="F34" s="63">
        <v>0</v>
      </c>
      <c r="G34" s="64">
        <f t="shared" si="0"/>
        <v>0</v>
      </c>
      <c r="H34" s="52">
        <f>LARGE((C34,E34,G34),1)</f>
        <v>0</v>
      </c>
      <c r="I34" s="51"/>
    </row>
    <row r="35" spans="1:9">
      <c r="A35" s="55"/>
      <c r="B35" s="63">
        <v>0</v>
      </c>
      <c r="C35" s="64">
        <f t="shared" si="0"/>
        <v>0</v>
      </c>
      <c r="D35" s="63">
        <v>0</v>
      </c>
      <c r="E35" s="64">
        <f t="shared" si="0"/>
        <v>0</v>
      </c>
      <c r="F35" s="63">
        <v>0</v>
      </c>
      <c r="G35" s="64">
        <f t="shared" si="0"/>
        <v>0</v>
      </c>
      <c r="H35" s="52">
        <f>LARGE((C35,E35,G35),1)</f>
        <v>0</v>
      </c>
      <c r="I35" s="51"/>
    </row>
    <row r="36" spans="1:9">
      <c r="A36" s="55"/>
      <c r="B36" s="63">
        <v>0</v>
      </c>
      <c r="C36" s="64">
        <f t="shared" si="0"/>
        <v>0</v>
      </c>
      <c r="D36" s="63">
        <v>0</v>
      </c>
      <c r="E36" s="64">
        <f t="shared" si="0"/>
        <v>0</v>
      </c>
      <c r="F36" s="63">
        <v>0</v>
      </c>
      <c r="G36" s="64">
        <f t="shared" si="0"/>
        <v>0</v>
      </c>
      <c r="H36" s="52">
        <f>LARGE((C36,E36,G36),1)</f>
        <v>0</v>
      </c>
      <c r="I36" s="51"/>
    </row>
    <row r="37" spans="1:9">
      <c r="A37" s="56"/>
      <c r="B37" s="63">
        <v>0</v>
      </c>
      <c r="C37" s="64">
        <f t="shared" si="0"/>
        <v>0</v>
      </c>
      <c r="D37" s="63">
        <v>0</v>
      </c>
      <c r="E37" s="64">
        <f t="shared" si="0"/>
        <v>0</v>
      </c>
      <c r="F37" s="63">
        <v>0</v>
      </c>
      <c r="G37" s="64">
        <f t="shared" si="0"/>
        <v>0</v>
      </c>
      <c r="H37" s="52">
        <f>LARGE((C37,E37,G37),1)</f>
        <v>0</v>
      </c>
      <c r="I37" s="51"/>
    </row>
    <row r="38" spans="1:9">
      <c r="A38" s="56"/>
      <c r="B38" s="63">
        <v>0</v>
      </c>
      <c r="C38" s="64">
        <f t="shared" si="0"/>
        <v>0</v>
      </c>
      <c r="D38" s="63">
        <v>0</v>
      </c>
      <c r="E38" s="64">
        <f t="shared" si="0"/>
        <v>0</v>
      </c>
      <c r="F38" s="63">
        <v>0</v>
      </c>
      <c r="G38" s="64">
        <f t="shared" si="0"/>
        <v>0</v>
      </c>
      <c r="H38" s="52">
        <f>LARGE((C38,E38,G38),1)</f>
        <v>0</v>
      </c>
      <c r="I38" s="51"/>
    </row>
    <row r="39" spans="1:9">
      <c r="A39" s="55"/>
      <c r="B39" s="63">
        <v>0</v>
      </c>
      <c r="C39" s="64">
        <f t="shared" si="0"/>
        <v>0</v>
      </c>
      <c r="D39" s="63">
        <v>0</v>
      </c>
      <c r="E39" s="64">
        <f t="shared" si="0"/>
        <v>0</v>
      </c>
      <c r="F39" s="63">
        <v>0</v>
      </c>
      <c r="G39" s="64">
        <f t="shared" si="0"/>
        <v>0</v>
      </c>
      <c r="H39" s="52">
        <f>LARGE((C39,E39,G39),1)</f>
        <v>0</v>
      </c>
      <c r="I39" s="51"/>
    </row>
    <row r="40" spans="1:9">
      <c r="A40" s="55"/>
      <c r="B40" s="63">
        <v>0</v>
      </c>
      <c r="C40" s="64">
        <f t="shared" si="0"/>
        <v>0</v>
      </c>
      <c r="D40" s="63">
        <v>0</v>
      </c>
      <c r="E40" s="64">
        <f t="shared" si="0"/>
        <v>0</v>
      </c>
      <c r="F40" s="63">
        <v>0</v>
      </c>
      <c r="G40" s="64">
        <f t="shared" si="0"/>
        <v>0</v>
      </c>
      <c r="H40" s="52">
        <f>LARGE((C40,E40,G40),1)</f>
        <v>0</v>
      </c>
      <c r="I40" s="51"/>
    </row>
    <row r="41" spans="1:9">
      <c r="A41" s="55"/>
      <c r="B41" s="63">
        <v>0</v>
      </c>
      <c r="C41" s="64">
        <f t="shared" si="0"/>
        <v>0</v>
      </c>
      <c r="D41" s="63">
        <v>0</v>
      </c>
      <c r="E41" s="64">
        <f t="shared" si="0"/>
        <v>0</v>
      </c>
      <c r="F41" s="63">
        <v>0</v>
      </c>
      <c r="G41" s="64">
        <f t="shared" si="0"/>
        <v>0</v>
      </c>
      <c r="H41" s="52">
        <f>LARGE((C41,E41,G41),1)</f>
        <v>0</v>
      </c>
      <c r="I41" s="51"/>
    </row>
    <row r="42" spans="1:9">
      <c r="A42" s="56"/>
      <c r="B42" s="63">
        <v>0</v>
      </c>
      <c r="C42" s="64">
        <f t="shared" si="0"/>
        <v>0</v>
      </c>
      <c r="D42" s="63">
        <v>0</v>
      </c>
      <c r="E42" s="64">
        <f t="shared" si="0"/>
        <v>0</v>
      </c>
      <c r="F42" s="63">
        <v>0</v>
      </c>
      <c r="G42" s="64">
        <f t="shared" si="0"/>
        <v>0</v>
      </c>
      <c r="H42" s="52">
        <f>LARGE((C42,E42,G42),1)</f>
        <v>0</v>
      </c>
      <c r="I42" s="51"/>
    </row>
    <row r="43" spans="1:9">
      <c r="A43" s="56"/>
      <c r="B43" s="63">
        <v>0</v>
      </c>
      <c r="C43" s="64">
        <f t="shared" si="0"/>
        <v>0</v>
      </c>
      <c r="D43" s="63">
        <v>0</v>
      </c>
      <c r="E43" s="64">
        <f t="shared" si="0"/>
        <v>0</v>
      </c>
      <c r="F43" s="63">
        <v>0</v>
      </c>
      <c r="G43" s="64">
        <f t="shared" si="0"/>
        <v>0</v>
      </c>
      <c r="H43" s="52">
        <f>LARGE((C43,E43,G43),1)</f>
        <v>0</v>
      </c>
      <c r="I43" s="51"/>
    </row>
    <row r="44" spans="1:9">
      <c r="A44" s="60"/>
      <c r="B44" s="63">
        <v>0</v>
      </c>
      <c r="C44" s="64">
        <f t="shared" si="0"/>
        <v>0</v>
      </c>
      <c r="D44" s="63">
        <v>0</v>
      </c>
      <c r="E44" s="64">
        <f t="shared" si="0"/>
        <v>0</v>
      </c>
      <c r="F44" s="63">
        <v>0</v>
      </c>
      <c r="G44" s="64">
        <f t="shared" si="0"/>
        <v>0</v>
      </c>
      <c r="H44" s="52">
        <f>LARGE((C44,E44,G44),1)</f>
        <v>0</v>
      </c>
      <c r="I44" s="51"/>
    </row>
    <row r="45" spans="1:9">
      <c r="A45" s="58"/>
      <c r="B45" s="63">
        <v>0</v>
      </c>
      <c r="C45" s="64">
        <f t="shared" si="0"/>
        <v>0</v>
      </c>
      <c r="D45" s="63">
        <v>0</v>
      </c>
      <c r="E45" s="64">
        <f t="shared" si="0"/>
        <v>0</v>
      </c>
      <c r="F45" s="63">
        <v>0</v>
      </c>
      <c r="G45" s="64">
        <f t="shared" si="0"/>
        <v>0</v>
      </c>
      <c r="H45" s="52">
        <f>LARGE((C45,E45,G45),1)</f>
        <v>0</v>
      </c>
      <c r="I45" s="51"/>
    </row>
    <row r="46" spans="1:9">
      <c r="A46" s="55"/>
      <c r="B46" s="63">
        <v>0</v>
      </c>
      <c r="C46" s="64">
        <f t="shared" si="0"/>
        <v>0</v>
      </c>
      <c r="D46" s="63">
        <v>0</v>
      </c>
      <c r="E46" s="64">
        <f t="shared" si="0"/>
        <v>0</v>
      </c>
      <c r="F46" s="63">
        <v>0</v>
      </c>
      <c r="G46" s="64">
        <f t="shared" si="0"/>
        <v>0</v>
      </c>
      <c r="H46" s="52">
        <f>LARGE((C46,E46,G46),1)</f>
        <v>0</v>
      </c>
      <c r="I46" s="51"/>
    </row>
    <row r="47" spans="1:9">
      <c r="A47" s="56"/>
      <c r="B47" s="63">
        <v>0</v>
      </c>
      <c r="C47" s="64">
        <f t="shared" si="0"/>
        <v>0</v>
      </c>
      <c r="D47" s="63">
        <v>0</v>
      </c>
      <c r="E47" s="64">
        <f t="shared" si="0"/>
        <v>0</v>
      </c>
      <c r="F47" s="63">
        <v>0</v>
      </c>
      <c r="G47" s="64">
        <f t="shared" si="0"/>
        <v>0</v>
      </c>
      <c r="H47" s="52">
        <f>LARGE((C47,E47,G47),1)</f>
        <v>0</v>
      </c>
      <c r="I47" s="51"/>
    </row>
    <row r="48" spans="1:9">
      <c r="A48" s="56"/>
      <c r="B48" s="63">
        <v>0</v>
      </c>
      <c r="C48" s="64">
        <f t="shared" si="0"/>
        <v>0</v>
      </c>
      <c r="D48" s="63">
        <v>0</v>
      </c>
      <c r="E48" s="64">
        <f t="shared" si="0"/>
        <v>0</v>
      </c>
      <c r="F48" s="63">
        <v>0</v>
      </c>
      <c r="G48" s="64">
        <f t="shared" si="0"/>
        <v>0</v>
      </c>
      <c r="H48" s="52">
        <f>LARGE((C48,E48,G48),1)</f>
        <v>0</v>
      </c>
      <c r="I48" s="51"/>
    </row>
    <row r="49" spans="1:9">
      <c r="A49" s="59"/>
      <c r="B49" s="63">
        <v>0</v>
      </c>
      <c r="C49" s="64">
        <f t="shared" si="0"/>
        <v>0</v>
      </c>
      <c r="D49" s="63">
        <v>0</v>
      </c>
      <c r="E49" s="64">
        <f t="shared" si="0"/>
        <v>0</v>
      </c>
      <c r="F49" s="63">
        <v>0</v>
      </c>
      <c r="G49" s="64">
        <f t="shared" si="0"/>
        <v>0</v>
      </c>
      <c r="H49" s="52">
        <f>LARGE((C49,E49,G49),1)</f>
        <v>0</v>
      </c>
      <c r="I49" s="51"/>
    </row>
    <row r="50" spans="1:9">
      <c r="A50" s="56"/>
      <c r="B50" s="63">
        <v>0</v>
      </c>
      <c r="C50" s="64">
        <f>B50/B$15*1000*B$14</f>
        <v>0</v>
      </c>
      <c r="D50" s="63">
        <v>0</v>
      </c>
      <c r="E50" s="64">
        <f>D50/D$15*1000*D$14</f>
        <v>0</v>
      </c>
      <c r="F50" s="63">
        <v>0</v>
      </c>
      <c r="G50" s="64">
        <f>F50/F$15*1000*F$14</f>
        <v>0</v>
      </c>
      <c r="H50" s="52">
        <f>LARGE((C50,E50,G50),1)</f>
        <v>0</v>
      </c>
      <c r="I50" s="51"/>
    </row>
    <row r="51" spans="1:9">
      <c r="C51"/>
    </row>
    <row r="52" spans="1:9">
      <c r="C52"/>
    </row>
    <row r="53" spans="1:9">
      <c r="C53"/>
    </row>
    <row r="54" spans="1:9">
      <c r="C54"/>
    </row>
    <row r="55" spans="1:9">
      <c r="C55"/>
    </row>
    <row r="56" spans="1:9">
      <c r="C56"/>
    </row>
    <row r="57" spans="1:9">
      <c r="C57"/>
    </row>
    <row r="58" spans="1:9">
      <c r="C58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</sheetData>
  <mergeCells count="5">
    <mergeCell ref="A1:A7"/>
    <mergeCell ref="B2:F2"/>
    <mergeCell ref="B4:F4"/>
    <mergeCell ref="B6:C6"/>
    <mergeCell ref="B10:C10"/>
  </mergeCells>
  <conditionalFormatting sqref="A44">
    <cfRule type="duplicateValues" dxfId="276" priority="31"/>
  </conditionalFormatting>
  <conditionalFormatting sqref="A26:A33 A45 A35:A41 A22:A24">
    <cfRule type="duplicateValues" dxfId="275" priority="39"/>
  </conditionalFormatting>
  <conditionalFormatting sqref="A26:A33">
    <cfRule type="duplicateValues" dxfId="274" priority="40"/>
  </conditionalFormatting>
  <conditionalFormatting sqref="A49">
    <cfRule type="duplicateValues" dxfId="273" priority="37"/>
  </conditionalFormatting>
  <conditionalFormatting sqref="A49">
    <cfRule type="duplicateValues" dxfId="272" priority="38"/>
  </conditionalFormatting>
  <conditionalFormatting sqref="A25">
    <cfRule type="duplicateValues" dxfId="271" priority="35"/>
  </conditionalFormatting>
  <conditionalFormatting sqref="A25">
    <cfRule type="duplicateValues" dxfId="270" priority="36"/>
  </conditionalFormatting>
  <conditionalFormatting sqref="A42">
    <cfRule type="duplicateValues" dxfId="269" priority="33"/>
  </conditionalFormatting>
  <conditionalFormatting sqref="A42">
    <cfRule type="duplicateValues" dxfId="268" priority="34"/>
  </conditionalFormatting>
  <conditionalFormatting sqref="A34">
    <cfRule type="duplicateValues" dxfId="267" priority="32"/>
  </conditionalFormatting>
  <conditionalFormatting sqref="A43">
    <cfRule type="duplicateValues" dxfId="266" priority="29"/>
  </conditionalFormatting>
  <conditionalFormatting sqref="A43">
    <cfRule type="duplicateValues" dxfId="265" priority="30"/>
  </conditionalFormatting>
  <conditionalFormatting sqref="A17">
    <cfRule type="duplicateValues" dxfId="264" priority="11"/>
  </conditionalFormatting>
  <conditionalFormatting sqref="A17">
    <cfRule type="duplicateValues" dxfId="263" priority="12"/>
  </conditionalFormatting>
  <conditionalFormatting sqref="A19">
    <cfRule type="duplicateValues" dxfId="262" priority="5"/>
  </conditionalFormatting>
  <conditionalFormatting sqref="A19">
    <cfRule type="duplicateValues" dxfId="261" priority="6"/>
  </conditionalFormatting>
  <conditionalFormatting sqref="A20">
    <cfRule type="duplicateValues" dxfId="260" priority="3"/>
  </conditionalFormatting>
  <conditionalFormatting sqref="A20">
    <cfRule type="duplicateValues" dxfId="259" priority="4"/>
  </conditionalFormatting>
  <conditionalFormatting sqref="A21">
    <cfRule type="duplicateValues" dxfId="258" priority="1"/>
  </conditionalFormatting>
  <conditionalFormatting sqref="A21">
    <cfRule type="duplicateValues" dxfId="257" priority="2"/>
  </conditionalFormatting>
  <conditionalFormatting sqref="A21:A22">
    <cfRule type="duplicateValues" dxfId="256" priority="48"/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L42" sqref="L42"/>
    </sheetView>
  </sheetViews>
  <sheetFormatPr baseColWidth="10" defaultColWidth="8.7109375" defaultRowHeight="13" x14ac:dyDescent="0"/>
  <cols>
    <col min="1" max="1" width="19" customWidth="1"/>
    <col min="2" max="2" width="8.7109375" customWidth="1"/>
    <col min="3" max="3" width="8.7109375" style="68" customWidth="1"/>
    <col min="4" max="8" width="8.7109375" customWidth="1"/>
    <col min="9" max="9" width="9.140625" customWidth="1"/>
  </cols>
  <sheetData>
    <row r="1" spans="1:9">
      <c r="A1" s="105" t="s">
        <v>83</v>
      </c>
      <c r="B1" s="67"/>
      <c r="C1" s="67"/>
      <c r="D1" s="67"/>
      <c r="E1" s="67"/>
      <c r="F1" s="67"/>
      <c r="G1" s="67"/>
      <c r="H1" s="67"/>
      <c r="I1" s="29"/>
    </row>
    <row r="2" spans="1:9">
      <c r="A2" s="105"/>
      <c r="B2" s="107" t="s">
        <v>41</v>
      </c>
      <c r="C2" s="107"/>
      <c r="D2" s="107"/>
      <c r="E2" s="107"/>
      <c r="F2" s="107"/>
      <c r="G2" s="67"/>
      <c r="H2" s="67"/>
      <c r="I2" s="29"/>
    </row>
    <row r="3" spans="1:9">
      <c r="A3" s="105"/>
      <c r="B3" s="67"/>
      <c r="C3" s="67"/>
      <c r="D3" s="67"/>
      <c r="E3" s="67"/>
      <c r="F3" s="67"/>
      <c r="G3" s="67"/>
      <c r="H3" s="67"/>
      <c r="I3" s="29"/>
    </row>
    <row r="4" spans="1:9">
      <c r="A4" s="105"/>
      <c r="B4" s="107" t="s">
        <v>34</v>
      </c>
      <c r="C4" s="107"/>
      <c r="D4" s="107"/>
      <c r="E4" s="107"/>
      <c r="F4" s="107"/>
      <c r="G4" s="67"/>
      <c r="H4" s="67"/>
      <c r="I4" s="29"/>
    </row>
    <row r="5" spans="1:9">
      <c r="A5" s="105"/>
      <c r="B5" s="67"/>
      <c r="C5" s="67"/>
      <c r="D5" s="67"/>
      <c r="E5" s="67"/>
      <c r="F5" s="67"/>
      <c r="G5" s="67"/>
      <c r="H5" s="67"/>
      <c r="I5" s="29"/>
    </row>
    <row r="6" spans="1:9">
      <c r="A6" s="105"/>
      <c r="B6" s="106"/>
      <c r="C6" s="106"/>
      <c r="D6" s="67"/>
      <c r="E6" s="67"/>
      <c r="F6" s="67"/>
      <c r="G6" s="67"/>
      <c r="H6" s="67"/>
      <c r="I6" s="29"/>
    </row>
    <row r="7" spans="1:9">
      <c r="A7" s="105"/>
      <c r="B7" s="67"/>
      <c r="C7" s="67"/>
      <c r="D7" s="67"/>
      <c r="E7" s="67"/>
      <c r="F7" s="67"/>
      <c r="G7" s="67"/>
      <c r="H7" s="67"/>
      <c r="I7" s="29"/>
    </row>
    <row r="8" spans="1:9">
      <c r="A8" s="30" t="s">
        <v>11</v>
      </c>
      <c r="B8" s="31" t="s">
        <v>110</v>
      </c>
      <c r="C8" s="31"/>
      <c r="D8" s="31"/>
      <c r="E8" s="31"/>
      <c r="F8" s="66"/>
      <c r="G8" s="66"/>
      <c r="H8" s="66"/>
      <c r="I8" s="29"/>
    </row>
    <row r="9" spans="1:9">
      <c r="A9" s="30" t="s">
        <v>0</v>
      </c>
      <c r="B9" s="31" t="s">
        <v>107</v>
      </c>
      <c r="C9" s="31"/>
      <c r="D9" s="31"/>
      <c r="E9" s="31"/>
      <c r="F9" s="66"/>
      <c r="G9" s="66"/>
      <c r="H9" s="66"/>
      <c r="I9" s="29"/>
    </row>
    <row r="10" spans="1:9">
      <c r="A10" s="30" t="s">
        <v>13</v>
      </c>
      <c r="B10" s="108">
        <v>42054</v>
      </c>
      <c r="C10" s="108"/>
      <c r="D10" s="32"/>
      <c r="E10" s="32"/>
      <c r="F10" s="66"/>
      <c r="G10" s="66"/>
      <c r="H10" s="66"/>
      <c r="I10" s="29"/>
    </row>
    <row r="11" spans="1:9">
      <c r="A11" s="30" t="s">
        <v>33</v>
      </c>
      <c r="B11" s="31" t="s">
        <v>39</v>
      </c>
      <c r="C11" s="32"/>
      <c r="D11" s="67"/>
      <c r="E11" s="67"/>
      <c r="F11" s="67"/>
      <c r="G11" s="67"/>
      <c r="H11" s="67"/>
      <c r="I11" s="29"/>
    </row>
    <row r="12" spans="1:9">
      <c r="A12" s="30" t="s">
        <v>16</v>
      </c>
      <c r="B12" s="66" t="s">
        <v>45</v>
      </c>
      <c r="C12" s="67"/>
      <c r="D12" s="67"/>
      <c r="E12" s="67"/>
      <c r="F12" s="67"/>
      <c r="G12" s="67"/>
      <c r="H12" s="67"/>
      <c r="I12" s="29"/>
    </row>
    <row r="13" spans="1:9">
      <c r="A13" s="66" t="s">
        <v>12</v>
      </c>
      <c r="B13" s="34" t="s">
        <v>2</v>
      </c>
      <c r="C13" s="35"/>
      <c r="D13" s="36" t="s">
        <v>17</v>
      </c>
      <c r="E13" s="35"/>
      <c r="F13" s="36" t="s">
        <v>1</v>
      </c>
      <c r="G13" s="35"/>
      <c r="H13" s="37"/>
      <c r="I13" s="38" t="s">
        <v>24</v>
      </c>
    </row>
    <row r="14" spans="1:9">
      <c r="A14" s="66" t="s">
        <v>15</v>
      </c>
      <c r="B14" s="39">
        <v>0.65</v>
      </c>
      <c r="C14" s="40"/>
      <c r="D14" s="41">
        <v>0</v>
      </c>
      <c r="E14" s="40"/>
      <c r="F14" s="41">
        <v>0.75</v>
      </c>
      <c r="G14" s="40"/>
      <c r="H14" s="42" t="s">
        <v>18</v>
      </c>
      <c r="I14" s="43" t="s">
        <v>25</v>
      </c>
    </row>
    <row r="15" spans="1:9">
      <c r="A15" s="66" t="s">
        <v>14</v>
      </c>
      <c r="B15" s="44">
        <v>90.6</v>
      </c>
      <c r="C15" s="45"/>
      <c r="D15" s="46">
        <v>1</v>
      </c>
      <c r="E15" s="45"/>
      <c r="F15" s="46">
        <v>84.6</v>
      </c>
      <c r="G15" s="45"/>
      <c r="H15" s="42" t="s">
        <v>19</v>
      </c>
      <c r="I15" s="43" t="s">
        <v>26</v>
      </c>
    </row>
    <row r="16" spans="1:9">
      <c r="A16" s="66"/>
      <c r="B16" s="47" t="s">
        <v>5</v>
      </c>
      <c r="C16" s="48" t="s">
        <v>4</v>
      </c>
      <c r="D16" s="48" t="s">
        <v>5</v>
      </c>
      <c r="E16" s="48" t="s">
        <v>4</v>
      </c>
      <c r="F16" s="48" t="s">
        <v>5</v>
      </c>
      <c r="G16" s="48" t="s">
        <v>4</v>
      </c>
      <c r="H16" s="49" t="s">
        <v>4</v>
      </c>
      <c r="I16" s="50">
        <v>13</v>
      </c>
    </row>
    <row r="17" spans="1:9">
      <c r="A17" s="70" t="s">
        <v>47</v>
      </c>
      <c r="B17" s="78">
        <v>65.599999999999994</v>
      </c>
      <c r="C17" s="64">
        <f>B17/B$15*1000*B$14</f>
        <v>470.64017660044158</v>
      </c>
      <c r="D17" s="63">
        <v>0</v>
      </c>
      <c r="E17" s="64">
        <f>D17/D$15*1000*D$14</f>
        <v>0</v>
      </c>
      <c r="F17" s="63">
        <v>0</v>
      </c>
      <c r="G17" s="64">
        <f>F17/F$15*1000*F$14</f>
        <v>0</v>
      </c>
      <c r="H17" s="52">
        <f>LARGE((C17,E17,G17),1)</f>
        <v>470.64017660044158</v>
      </c>
      <c r="I17" s="51">
        <v>7</v>
      </c>
    </row>
    <row r="18" spans="1:9">
      <c r="A18" s="70" t="s">
        <v>58</v>
      </c>
      <c r="B18" s="62">
        <v>43.6</v>
      </c>
      <c r="C18" s="64">
        <f>B18/B$15*1000*B$14</f>
        <v>312.80353200883008</v>
      </c>
      <c r="D18" s="63">
        <v>0</v>
      </c>
      <c r="E18" s="64">
        <f>D18/D$15*1000*D$14</f>
        <v>0</v>
      </c>
      <c r="F18" s="63">
        <v>0</v>
      </c>
      <c r="G18" s="64">
        <f>F18/F$15*1000*F$14</f>
        <v>0</v>
      </c>
      <c r="H18" s="52">
        <f>LARGE((C18,E18,G18),1)</f>
        <v>312.80353200883008</v>
      </c>
      <c r="I18" s="51">
        <v>9</v>
      </c>
    </row>
    <row r="19" spans="1:9">
      <c r="A19" s="70" t="s">
        <v>55</v>
      </c>
      <c r="B19" s="62">
        <v>32.200000000000003</v>
      </c>
      <c r="C19" s="64">
        <f>B19/B$15*1000*B$14</f>
        <v>231.01545253863139</v>
      </c>
      <c r="D19" s="63">
        <v>0</v>
      </c>
      <c r="E19" s="64">
        <f t="shared" ref="C19:G57" si="0">D19/D$15*1000*D$14</f>
        <v>0</v>
      </c>
      <c r="F19" s="63">
        <v>0</v>
      </c>
      <c r="G19" s="64">
        <f t="shared" si="0"/>
        <v>0</v>
      </c>
      <c r="H19" s="52">
        <f>LARGE((C19,E19,G19),1)</f>
        <v>231.01545253863139</v>
      </c>
      <c r="I19" s="51">
        <v>12</v>
      </c>
    </row>
    <row r="20" spans="1:9">
      <c r="A20" s="70"/>
      <c r="B20" s="62">
        <v>0</v>
      </c>
      <c r="C20" s="64">
        <f>B20/B$15*1000*B$14</f>
        <v>0</v>
      </c>
      <c r="D20" s="63">
        <v>0</v>
      </c>
      <c r="E20" s="64">
        <f t="shared" si="0"/>
        <v>0</v>
      </c>
      <c r="F20" s="63">
        <v>0</v>
      </c>
      <c r="G20" s="64">
        <f t="shared" si="0"/>
        <v>0</v>
      </c>
      <c r="H20" s="52">
        <f>LARGE((C20,E20,G20),1)</f>
        <v>0</v>
      </c>
      <c r="I20" s="51"/>
    </row>
    <row r="21" spans="1:9">
      <c r="A21" s="70"/>
      <c r="B21" s="62">
        <v>0</v>
      </c>
      <c r="C21" s="64">
        <f t="shared" si="0"/>
        <v>0</v>
      </c>
      <c r="D21" s="63">
        <v>0</v>
      </c>
      <c r="E21" s="64">
        <f t="shared" si="0"/>
        <v>0</v>
      </c>
      <c r="F21" s="63">
        <v>0</v>
      </c>
      <c r="G21" s="64">
        <f t="shared" si="0"/>
        <v>0</v>
      </c>
      <c r="H21" s="52">
        <f>LARGE((C21,E21,G21),1)</f>
        <v>0</v>
      </c>
      <c r="I21" s="51"/>
    </row>
    <row r="22" spans="1:9">
      <c r="A22" s="70"/>
      <c r="B22" s="62">
        <v>0</v>
      </c>
      <c r="C22" s="64">
        <f>B22/B$15*1000*B$14</f>
        <v>0</v>
      </c>
      <c r="D22" s="63">
        <v>0</v>
      </c>
      <c r="E22" s="64">
        <f>D22/D$15*1000*D$14</f>
        <v>0</v>
      </c>
      <c r="F22" s="63">
        <v>0</v>
      </c>
      <c r="G22" s="64">
        <f>F22/F$15*1000*F$14</f>
        <v>0</v>
      </c>
      <c r="H22" s="52">
        <f>LARGE((C22,E22,G22),1)</f>
        <v>0</v>
      </c>
      <c r="I22" s="51"/>
    </row>
    <row r="23" spans="1:9">
      <c r="A23" s="70"/>
      <c r="B23" s="62">
        <v>0</v>
      </c>
      <c r="C23" s="64">
        <f t="shared" si="0"/>
        <v>0</v>
      </c>
      <c r="D23" s="63">
        <v>0</v>
      </c>
      <c r="E23" s="64">
        <f t="shared" si="0"/>
        <v>0</v>
      </c>
      <c r="F23" s="63">
        <v>0</v>
      </c>
      <c r="G23" s="64">
        <f t="shared" si="0"/>
        <v>0</v>
      </c>
      <c r="H23" s="52">
        <f>LARGE((C23,E23,G23),1)</f>
        <v>0</v>
      </c>
      <c r="I23" s="51"/>
    </row>
    <row r="24" spans="1:9">
      <c r="A24" s="61"/>
      <c r="B24" s="62">
        <v>0</v>
      </c>
      <c r="C24" s="64">
        <f t="shared" si="0"/>
        <v>0</v>
      </c>
      <c r="D24" s="63">
        <v>0</v>
      </c>
      <c r="E24" s="64">
        <f t="shared" si="0"/>
        <v>0</v>
      </c>
      <c r="F24" s="63">
        <v>0</v>
      </c>
      <c r="G24" s="64">
        <f t="shared" si="0"/>
        <v>0</v>
      </c>
      <c r="H24" s="52">
        <f>LARGE((C24,E24,G24),1)</f>
        <v>0</v>
      </c>
      <c r="I24" s="51"/>
    </row>
    <row r="25" spans="1:9">
      <c r="A25" s="70"/>
      <c r="B25" s="62">
        <v>0</v>
      </c>
      <c r="C25" s="64">
        <f t="shared" si="0"/>
        <v>0</v>
      </c>
      <c r="D25" s="63">
        <v>0</v>
      </c>
      <c r="E25" s="64">
        <f t="shared" si="0"/>
        <v>0</v>
      </c>
      <c r="F25" s="63">
        <v>0</v>
      </c>
      <c r="G25" s="64">
        <f t="shared" si="0"/>
        <v>0</v>
      </c>
      <c r="H25" s="52">
        <f>LARGE((C25,E25,G25),1)</f>
        <v>0</v>
      </c>
      <c r="I25" s="51"/>
    </row>
    <row r="26" spans="1:9">
      <c r="A26" s="70"/>
      <c r="B26" s="62">
        <v>0</v>
      </c>
      <c r="C26" s="64">
        <f>B26/B$15*1000*B$14</f>
        <v>0</v>
      </c>
      <c r="D26" s="63">
        <v>0</v>
      </c>
      <c r="E26" s="64">
        <f t="shared" si="0"/>
        <v>0</v>
      </c>
      <c r="F26" s="63">
        <v>0</v>
      </c>
      <c r="G26" s="64">
        <f t="shared" si="0"/>
        <v>0</v>
      </c>
      <c r="H26" s="52">
        <f>LARGE((C26,E26,G26),1)</f>
        <v>0</v>
      </c>
      <c r="I26" s="51"/>
    </row>
    <row r="27" spans="1:9">
      <c r="A27" s="70"/>
      <c r="B27" s="62">
        <v>0</v>
      </c>
      <c r="C27" s="64">
        <f>B27/B$15*1000*B$14</f>
        <v>0</v>
      </c>
      <c r="D27" s="63">
        <v>0</v>
      </c>
      <c r="E27" s="64">
        <f t="shared" si="0"/>
        <v>0</v>
      </c>
      <c r="F27" s="63">
        <v>0</v>
      </c>
      <c r="G27" s="64">
        <f t="shared" si="0"/>
        <v>0</v>
      </c>
      <c r="H27" s="52">
        <f>LARGE((C27,E27,G27),1)</f>
        <v>0</v>
      </c>
      <c r="I27" s="51"/>
    </row>
    <row r="28" spans="1:9">
      <c r="A28" s="70"/>
      <c r="B28" s="62">
        <v>0</v>
      </c>
      <c r="C28" s="64">
        <f t="shared" si="0"/>
        <v>0</v>
      </c>
      <c r="D28" s="63">
        <v>0</v>
      </c>
      <c r="E28" s="64">
        <f t="shared" si="0"/>
        <v>0</v>
      </c>
      <c r="F28" s="63">
        <v>0</v>
      </c>
      <c r="G28" s="64">
        <f t="shared" si="0"/>
        <v>0</v>
      </c>
      <c r="H28" s="52">
        <f>LARGE((C28,E28,G28),1)</f>
        <v>0</v>
      </c>
      <c r="I28" s="51"/>
    </row>
    <row r="29" spans="1:9">
      <c r="A29" s="70"/>
      <c r="B29" s="62">
        <v>0</v>
      </c>
      <c r="C29" s="64">
        <f t="shared" si="0"/>
        <v>0</v>
      </c>
      <c r="D29" s="63">
        <v>0</v>
      </c>
      <c r="E29" s="64">
        <f t="shared" si="0"/>
        <v>0</v>
      </c>
      <c r="F29" s="63">
        <v>0</v>
      </c>
      <c r="G29" s="64">
        <f t="shared" si="0"/>
        <v>0</v>
      </c>
      <c r="H29" s="52">
        <f>LARGE((C29,E29,G29),1)</f>
        <v>0</v>
      </c>
      <c r="I29" s="51"/>
    </row>
    <row r="30" spans="1:9">
      <c r="A30" s="54"/>
      <c r="B30" s="62">
        <v>0</v>
      </c>
      <c r="C30" s="64">
        <f t="shared" si="0"/>
        <v>0</v>
      </c>
      <c r="D30" s="63">
        <v>0</v>
      </c>
      <c r="E30" s="64">
        <f t="shared" si="0"/>
        <v>0</v>
      </c>
      <c r="F30" s="63">
        <v>0</v>
      </c>
      <c r="G30" s="64">
        <f t="shared" si="0"/>
        <v>0</v>
      </c>
      <c r="H30" s="52">
        <f>LARGE((C30,E30,G30),1)</f>
        <v>0</v>
      </c>
      <c r="I30" s="51"/>
    </row>
    <row r="31" spans="1:9">
      <c r="A31" s="61"/>
      <c r="B31" s="62">
        <v>0</v>
      </c>
      <c r="C31" s="64">
        <f t="shared" si="0"/>
        <v>0</v>
      </c>
      <c r="D31" s="63">
        <v>0</v>
      </c>
      <c r="E31" s="64">
        <f t="shared" si="0"/>
        <v>0</v>
      </c>
      <c r="F31" s="63">
        <v>0</v>
      </c>
      <c r="G31" s="64">
        <f t="shared" si="0"/>
        <v>0</v>
      </c>
      <c r="H31" s="52">
        <f>LARGE((C31,E31,G31),1)</f>
        <v>0</v>
      </c>
      <c r="I31" s="51"/>
    </row>
    <row r="32" spans="1:9">
      <c r="A32" s="56"/>
      <c r="B32" s="62">
        <v>0</v>
      </c>
      <c r="C32" s="64">
        <f t="shared" si="0"/>
        <v>0</v>
      </c>
      <c r="D32" s="63">
        <v>0</v>
      </c>
      <c r="E32" s="64">
        <f t="shared" si="0"/>
        <v>0</v>
      </c>
      <c r="F32" s="63">
        <v>0</v>
      </c>
      <c r="G32" s="64">
        <f t="shared" si="0"/>
        <v>0</v>
      </c>
      <c r="H32" s="52">
        <f>LARGE((C32,E32,G32),1)</f>
        <v>0</v>
      </c>
      <c r="I32" s="51"/>
    </row>
    <row r="33" spans="1:9">
      <c r="A33" s="57"/>
      <c r="B33" s="62">
        <v>0</v>
      </c>
      <c r="C33" s="64">
        <f t="shared" si="0"/>
        <v>0</v>
      </c>
      <c r="D33" s="63">
        <v>0</v>
      </c>
      <c r="E33" s="64">
        <f t="shared" si="0"/>
        <v>0</v>
      </c>
      <c r="F33" s="63">
        <v>0</v>
      </c>
      <c r="G33" s="64">
        <f t="shared" si="0"/>
        <v>0</v>
      </c>
      <c r="H33" s="52">
        <f>LARGE((C33,E33,G33),1)</f>
        <v>0</v>
      </c>
      <c r="I33" s="51"/>
    </row>
    <row r="34" spans="1:9">
      <c r="A34" s="55"/>
      <c r="B34" s="62">
        <v>0</v>
      </c>
      <c r="C34" s="64">
        <f t="shared" si="0"/>
        <v>0</v>
      </c>
      <c r="D34" s="63">
        <v>0</v>
      </c>
      <c r="E34" s="64">
        <f t="shared" si="0"/>
        <v>0</v>
      </c>
      <c r="F34" s="63">
        <v>0</v>
      </c>
      <c r="G34" s="64">
        <f t="shared" si="0"/>
        <v>0</v>
      </c>
      <c r="H34" s="52">
        <f>LARGE((C34,E34,G34),1)</f>
        <v>0</v>
      </c>
      <c r="I34" s="51"/>
    </row>
    <row r="35" spans="1:9">
      <c r="A35" s="55"/>
      <c r="B35" s="62">
        <v>0</v>
      </c>
      <c r="C35" s="64">
        <f t="shared" si="0"/>
        <v>0</v>
      </c>
      <c r="D35" s="63">
        <v>0</v>
      </c>
      <c r="E35" s="64">
        <f t="shared" si="0"/>
        <v>0</v>
      </c>
      <c r="F35" s="63">
        <v>0</v>
      </c>
      <c r="G35" s="64">
        <f t="shared" si="0"/>
        <v>0</v>
      </c>
      <c r="H35" s="52">
        <f>LARGE((C35,E35,G35),1)</f>
        <v>0</v>
      </c>
      <c r="I35" s="51"/>
    </row>
    <row r="36" spans="1:9">
      <c r="A36" s="55"/>
      <c r="B36" s="62">
        <v>0</v>
      </c>
      <c r="C36" s="64">
        <f t="shared" si="0"/>
        <v>0</v>
      </c>
      <c r="D36" s="63">
        <v>0</v>
      </c>
      <c r="E36" s="64">
        <f t="shared" si="0"/>
        <v>0</v>
      </c>
      <c r="F36" s="63">
        <v>0</v>
      </c>
      <c r="G36" s="64">
        <f t="shared" si="0"/>
        <v>0</v>
      </c>
      <c r="H36" s="52">
        <f>LARGE((C36,E36,G36),1)</f>
        <v>0</v>
      </c>
      <c r="I36" s="51"/>
    </row>
    <row r="37" spans="1:9">
      <c r="A37" s="55"/>
      <c r="B37" s="62">
        <v>0</v>
      </c>
      <c r="C37" s="64">
        <f t="shared" si="0"/>
        <v>0</v>
      </c>
      <c r="D37" s="63">
        <v>0</v>
      </c>
      <c r="E37" s="64">
        <f t="shared" si="0"/>
        <v>0</v>
      </c>
      <c r="F37" s="63">
        <v>0</v>
      </c>
      <c r="G37" s="64">
        <f t="shared" si="0"/>
        <v>0</v>
      </c>
      <c r="H37" s="52">
        <f>LARGE((C37,E37,G37),1)</f>
        <v>0</v>
      </c>
      <c r="I37" s="51"/>
    </row>
    <row r="38" spans="1:9">
      <c r="A38" s="56"/>
      <c r="B38" s="62">
        <v>0</v>
      </c>
      <c r="C38" s="64">
        <f t="shared" si="0"/>
        <v>0</v>
      </c>
      <c r="D38" s="63">
        <v>0</v>
      </c>
      <c r="E38" s="64">
        <f t="shared" si="0"/>
        <v>0</v>
      </c>
      <c r="F38" s="63">
        <v>0</v>
      </c>
      <c r="G38" s="64">
        <f t="shared" si="0"/>
        <v>0</v>
      </c>
      <c r="H38" s="52">
        <f>LARGE((C38,E38,G38),1)</f>
        <v>0</v>
      </c>
      <c r="I38" s="51"/>
    </row>
    <row r="39" spans="1:9">
      <c r="A39" s="56"/>
      <c r="B39" s="62">
        <v>0</v>
      </c>
      <c r="C39" s="64">
        <f t="shared" si="0"/>
        <v>0</v>
      </c>
      <c r="D39" s="63">
        <v>0</v>
      </c>
      <c r="E39" s="64">
        <f t="shared" si="0"/>
        <v>0</v>
      </c>
      <c r="F39" s="63">
        <v>0</v>
      </c>
      <c r="G39" s="64">
        <f t="shared" si="0"/>
        <v>0</v>
      </c>
      <c r="H39" s="52">
        <f>LARGE((C39,E39,G39),1)</f>
        <v>0</v>
      </c>
      <c r="I39" s="51"/>
    </row>
    <row r="40" spans="1:9">
      <c r="A40" s="55"/>
      <c r="B40" s="62">
        <v>0</v>
      </c>
      <c r="C40" s="64">
        <f t="shared" si="0"/>
        <v>0</v>
      </c>
      <c r="D40" s="63">
        <v>0</v>
      </c>
      <c r="E40" s="64">
        <f t="shared" si="0"/>
        <v>0</v>
      </c>
      <c r="F40" s="63">
        <v>0</v>
      </c>
      <c r="G40" s="64">
        <f t="shared" si="0"/>
        <v>0</v>
      </c>
      <c r="H40" s="52">
        <f>LARGE((C40,E40,G40),1)</f>
        <v>0</v>
      </c>
      <c r="I40" s="51"/>
    </row>
    <row r="41" spans="1:9">
      <c r="A41" s="55"/>
      <c r="B41" s="63">
        <v>0</v>
      </c>
      <c r="C41" s="64">
        <f t="shared" si="0"/>
        <v>0</v>
      </c>
      <c r="D41" s="63">
        <v>0</v>
      </c>
      <c r="E41" s="64">
        <f t="shared" si="0"/>
        <v>0</v>
      </c>
      <c r="F41" s="63">
        <v>0</v>
      </c>
      <c r="G41" s="64">
        <f t="shared" si="0"/>
        <v>0</v>
      </c>
      <c r="H41" s="52">
        <f>LARGE((C41,E41,G41),1)</f>
        <v>0</v>
      </c>
      <c r="I41" s="51"/>
    </row>
    <row r="42" spans="1:9">
      <c r="A42" s="61"/>
      <c r="B42" s="63">
        <v>0</v>
      </c>
      <c r="C42" s="64">
        <f t="shared" si="0"/>
        <v>0</v>
      </c>
      <c r="D42" s="63">
        <v>0</v>
      </c>
      <c r="E42" s="64">
        <f t="shared" si="0"/>
        <v>0</v>
      </c>
      <c r="F42" s="63">
        <v>0</v>
      </c>
      <c r="G42" s="64">
        <f t="shared" si="0"/>
        <v>0</v>
      </c>
      <c r="H42" s="52">
        <f>LARGE((C42,E42,G42),1)</f>
        <v>0</v>
      </c>
      <c r="I42" s="51"/>
    </row>
    <row r="43" spans="1:9">
      <c r="A43" s="55"/>
      <c r="B43" s="63">
        <v>0</v>
      </c>
      <c r="C43" s="64">
        <f t="shared" si="0"/>
        <v>0</v>
      </c>
      <c r="D43" s="63">
        <v>0</v>
      </c>
      <c r="E43" s="64">
        <f t="shared" si="0"/>
        <v>0</v>
      </c>
      <c r="F43" s="63">
        <v>0</v>
      </c>
      <c r="G43" s="64">
        <f t="shared" si="0"/>
        <v>0</v>
      </c>
      <c r="H43" s="52">
        <f>LARGE((C43,E43,G43),1)</f>
        <v>0</v>
      </c>
      <c r="I43" s="51"/>
    </row>
    <row r="44" spans="1:9">
      <c r="A44" s="55"/>
      <c r="B44" s="63">
        <v>0</v>
      </c>
      <c r="C44" s="64">
        <f t="shared" si="0"/>
        <v>0</v>
      </c>
      <c r="D44" s="63">
        <v>0</v>
      </c>
      <c r="E44" s="64">
        <f t="shared" si="0"/>
        <v>0</v>
      </c>
      <c r="F44" s="63">
        <v>0</v>
      </c>
      <c r="G44" s="64">
        <f t="shared" si="0"/>
        <v>0</v>
      </c>
      <c r="H44" s="52">
        <f>LARGE((C44,E44,G44),1)</f>
        <v>0</v>
      </c>
      <c r="I44" s="51"/>
    </row>
    <row r="45" spans="1:9">
      <c r="A45" s="56"/>
      <c r="B45" s="63">
        <v>0</v>
      </c>
      <c r="C45" s="64">
        <f t="shared" si="0"/>
        <v>0</v>
      </c>
      <c r="D45" s="63">
        <v>0</v>
      </c>
      <c r="E45" s="64">
        <f t="shared" si="0"/>
        <v>0</v>
      </c>
      <c r="F45" s="63">
        <v>0</v>
      </c>
      <c r="G45" s="64">
        <f t="shared" si="0"/>
        <v>0</v>
      </c>
      <c r="H45" s="52">
        <f>LARGE((C45,E45,G45),1)</f>
        <v>0</v>
      </c>
      <c r="I45" s="51"/>
    </row>
    <row r="46" spans="1:9">
      <c r="A46" s="56"/>
      <c r="B46" s="63">
        <v>0</v>
      </c>
      <c r="C46" s="64">
        <f t="shared" si="0"/>
        <v>0</v>
      </c>
      <c r="D46" s="63">
        <v>0</v>
      </c>
      <c r="E46" s="64">
        <f t="shared" si="0"/>
        <v>0</v>
      </c>
      <c r="F46" s="63">
        <v>0</v>
      </c>
      <c r="G46" s="64">
        <f t="shared" si="0"/>
        <v>0</v>
      </c>
      <c r="H46" s="52">
        <f>LARGE((C46,E46,G46),1)</f>
        <v>0</v>
      </c>
      <c r="I46" s="51"/>
    </row>
    <row r="47" spans="1:9">
      <c r="A47" s="55"/>
      <c r="B47" s="63">
        <v>0</v>
      </c>
      <c r="C47" s="64">
        <f t="shared" si="0"/>
        <v>0</v>
      </c>
      <c r="D47" s="63">
        <v>0</v>
      </c>
      <c r="E47" s="64">
        <f t="shared" si="0"/>
        <v>0</v>
      </c>
      <c r="F47" s="63">
        <v>0</v>
      </c>
      <c r="G47" s="64">
        <f t="shared" si="0"/>
        <v>0</v>
      </c>
      <c r="H47" s="52">
        <f>LARGE((C47,E47,G47),1)</f>
        <v>0</v>
      </c>
      <c r="I47" s="51"/>
    </row>
    <row r="48" spans="1:9">
      <c r="A48" s="55"/>
      <c r="B48" s="63">
        <v>0</v>
      </c>
      <c r="C48" s="64">
        <f t="shared" si="0"/>
        <v>0</v>
      </c>
      <c r="D48" s="63">
        <v>0</v>
      </c>
      <c r="E48" s="64">
        <f t="shared" si="0"/>
        <v>0</v>
      </c>
      <c r="F48" s="63">
        <v>0</v>
      </c>
      <c r="G48" s="64">
        <f t="shared" si="0"/>
        <v>0</v>
      </c>
      <c r="H48" s="52">
        <f>LARGE((C48,E48,G48),1)</f>
        <v>0</v>
      </c>
      <c r="I48" s="51"/>
    </row>
    <row r="49" spans="1:9">
      <c r="A49" s="55"/>
      <c r="B49" s="63">
        <v>0</v>
      </c>
      <c r="C49" s="64">
        <f t="shared" si="0"/>
        <v>0</v>
      </c>
      <c r="D49" s="63">
        <v>0</v>
      </c>
      <c r="E49" s="64">
        <f t="shared" si="0"/>
        <v>0</v>
      </c>
      <c r="F49" s="63">
        <v>0</v>
      </c>
      <c r="G49" s="64">
        <f t="shared" si="0"/>
        <v>0</v>
      </c>
      <c r="H49" s="52">
        <f>LARGE((C49,E49,G49),1)</f>
        <v>0</v>
      </c>
      <c r="I49" s="51"/>
    </row>
    <row r="50" spans="1:9">
      <c r="A50" s="56"/>
      <c r="B50" s="63">
        <v>0</v>
      </c>
      <c r="C50" s="64">
        <f t="shared" si="0"/>
        <v>0</v>
      </c>
      <c r="D50" s="63">
        <v>0</v>
      </c>
      <c r="E50" s="64">
        <f t="shared" si="0"/>
        <v>0</v>
      </c>
      <c r="F50" s="63">
        <v>0</v>
      </c>
      <c r="G50" s="64">
        <f t="shared" si="0"/>
        <v>0</v>
      </c>
      <c r="H50" s="52">
        <f>LARGE((C50,E50,G50),1)</f>
        <v>0</v>
      </c>
      <c r="I50" s="51"/>
    </row>
    <row r="51" spans="1:9">
      <c r="A51" s="56"/>
      <c r="B51" s="63">
        <v>0</v>
      </c>
      <c r="C51" s="64">
        <f t="shared" si="0"/>
        <v>0</v>
      </c>
      <c r="D51" s="63">
        <v>0</v>
      </c>
      <c r="E51" s="64">
        <f t="shared" si="0"/>
        <v>0</v>
      </c>
      <c r="F51" s="63">
        <v>0</v>
      </c>
      <c r="G51" s="64">
        <f t="shared" si="0"/>
        <v>0</v>
      </c>
      <c r="H51" s="52">
        <f>LARGE((C51,E51,G51),1)</f>
        <v>0</v>
      </c>
      <c r="I51" s="51"/>
    </row>
    <row r="52" spans="1:9">
      <c r="A52" s="60"/>
      <c r="B52" s="63">
        <v>0</v>
      </c>
      <c r="C52" s="64">
        <f t="shared" si="0"/>
        <v>0</v>
      </c>
      <c r="D52" s="63">
        <v>0</v>
      </c>
      <c r="E52" s="64">
        <f t="shared" si="0"/>
        <v>0</v>
      </c>
      <c r="F52" s="63">
        <v>0</v>
      </c>
      <c r="G52" s="64">
        <f t="shared" si="0"/>
        <v>0</v>
      </c>
      <c r="H52" s="52">
        <f>LARGE((C52,E52,G52),1)</f>
        <v>0</v>
      </c>
      <c r="I52" s="51"/>
    </row>
    <row r="53" spans="1:9">
      <c r="A53" s="58"/>
      <c r="B53" s="63">
        <v>0</v>
      </c>
      <c r="C53" s="64">
        <f t="shared" si="0"/>
        <v>0</v>
      </c>
      <c r="D53" s="63">
        <v>0</v>
      </c>
      <c r="E53" s="64">
        <f t="shared" si="0"/>
        <v>0</v>
      </c>
      <c r="F53" s="63">
        <v>0</v>
      </c>
      <c r="G53" s="64">
        <f t="shared" si="0"/>
        <v>0</v>
      </c>
      <c r="H53" s="52">
        <f>LARGE((C53,E53,G53),1)</f>
        <v>0</v>
      </c>
      <c r="I53" s="51"/>
    </row>
    <row r="54" spans="1:9">
      <c r="A54" s="55"/>
      <c r="B54" s="63">
        <v>0</v>
      </c>
      <c r="C54" s="64">
        <f t="shared" si="0"/>
        <v>0</v>
      </c>
      <c r="D54" s="63">
        <v>0</v>
      </c>
      <c r="E54" s="64">
        <f t="shared" si="0"/>
        <v>0</v>
      </c>
      <c r="F54" s="63">
        <v>0</v>
      </c>
      <c r="G54" s="64">
        <f t="shared" si="0"/>
        <v>0</v>
      </c>
      <c r="H54" s="52">
        <f>LARGE((C54,E54,G54),1)</f>
        <v>0</v>
      </c>
      <c r="I54" s="51"/>
    </row>
    <row r="55" spans="1:9">
      <c r="A55" s="56"/>
      <c r="B55" s="63">
        <v>0</v>
      </c>
      <c r="C55" s="64">
        <f t="shared" si="0"/>
        <v>0</v>
      </c>
      <c r="D55" s="63">
        <v>0</v>
      </c>
      <c r="E55" s="64">
        <f t="shared" si="0"/>
        <v>0</v>
      </c>
      <c r="F55" s="63">
        <v>0</v>
      </c>
      <c r="G55" s="64">
        <f t="shared" si="0"/>
        <v>0</v>
      </c>
      <c r="H55" s="52">
        <f>LARGE((C55,E55,G55),1)</f>
        <v>0</v>
      </c>
      <c r="I55" s="51"/>
    </row>
    <row r="56" spans="1:9">
      <c r="A56" s="56"/>
      <c r="B56" s="63">
        <v>0</v>
      </c>
      <c r="C56" s="64">
        <f t="shared" si="0"/>
        <v>0</v>
      </c>
      <c r="D56" s="63">
        <v>0</v>
      </c>
      <c r="E56" s="64">
        <f t="shared" si="0"/>
        <v>0</v>
      </c>
      <c r="F56" s="63">
        <v>0</v>
      </c>
      <c r="G56" s="64">
        <f t="shared" si="0"/>
        <v>0</v>
      </c>
      <c r="H56" s="52">
        <f>LARGE((C56,E56,G56),1)</f>
        <v>0</v>
      </c>
      <c r="I56" s="51"/>
    </row>
    <row r="57" spans="1:9">
      <c r="A57" s="59"/>
      <c r="B57" s="63">
        <v>0</v>
      </c>
      <c r="C57" s="64">
        <f t="shared" si="0"/>
        <v>0</v>
      </c>
      <c r="D57" s="63">
        <v>0</v>
      </c>
      <c r="E57" s="64">
        <f t="shared" si="0"/>
        <v>0</v>
      </c>
      <c r="F57" s="63">
        <v>0</v>
      </c>
      <c r="G57" s="64">
        <f t="shared" si="0"/>
        <v>0</v>
      </c>
      <c r="H57" s="52">
        <f>LARGE((C57,E57,G57),1)</f>
        <v>0</v>
      </c>
      <c r="I57" s="51"/>
    </row>
    <row r="58" spans="1:9">
      <c r="A58" s="56"/>
      <c r="B58" s="63">
        <v>0</v>
      </c>
      <c r="C58" s="64">
        <f>B58/B$15*1000*B$14</f>
        <v>0</v>
      </c>
      <c r="D58" s="63">
        <v>0</v>
      </c>
      <c r="E58" s="64">
        <f>D58/D$15*1000*D$14</f>
        <v>0</v>
      </c>
      <c r="F58" s="63">
        <v>0</v>
      </c>
      <c r="G58" s="64">
        <f>F58/F$15*1000*F$14</f>
        <v>0</v>
      </c>
      <c r="H58" s="52">
        <f>LARGE((C58,E58,G58),1)</f>
        <v>0</v>
      </c>
      <c r="I58" s="51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2">
    <cfRule type="duplicateValues" dxfId="255" priority="19"/>
  </conditionalFormatting>
  <conditionalFormatting sqref="A34:A41 A53 A32 A43:A49">
    <cfRule type="duplicateValues" dxfId="254" priority="27"/>
  </conditionalFormatting>
  <conditionalFormatting sqref="A34:A41 A53 A32 A43:A49">
    <cfRule type="duplicateValues" dxfId="253" priority="28"/>
  </conditionalFormatting>
  <conditionalFormatting sqref="A57">
    <cfRule type="duplicateValues" dxfId="252" priority="25"/>
  </conditionalFormatting>
  <conditionalFormatting sqref="A57">
    <cfRule type="duplicateValues" dxfId="251" priority="26"/>
  </conditionalFormatting>
  <conditionalFormatting sqref="A33">
    <cfRule type="duplicateValues" dxfId="250" priority="23"/>
  </conditionalFormatting>
  <conditionalFormatting sqref="A33">
    <cfRule type="duplicateValues" dxfId="249" priority="24"/>
  </conditionalFormatting>
  <conditionalFormatting sqref="A50">
    <cfRule type="duplicateValues" dxfId="248" priority="21"/>
  </conditionalFormatting>
  <conditionalFormatting sqref="A50">
    <cfRule type="duplicateValues" dxfId="247" priority="22"/>
  </conditionalFormatting>
  <conditionalFormatting sqref="A42">
    <cfRule type="duplicateValues" dxfId="246" priority="20"/>
  </conditionalFormatting>
  <conditionalFormatting sqref="A51">
    <cfRule type="duplicateValues" dxfId="245" priority="17"/>
  </conditionalFormatting>
  <conditionalFormatting sqref="A51">
    <cfRule type="duplicateValues" dxfId="244" priority="18"/>
  </conditionalFormatting>
  <conditionalFormatting sqref="A28:A30">
    <cfRule type="duplicateValues" dxfId="243" priority="15"/>
  </conditionalFormatting>
  <conditionalFormatting sqref="A28:A30">
    <cfRule type="duplicateValues" dxfId="242" priority="16"/>
  </conditionalFormatting>
  <conditionalFormatting sqref="A27">
    <cfRule type="duplicateValues" dxfId="241" priority="13"/>
  </conditionalFormatting>
  <conditionalFormatting sqref="A27">
    <cfRule type="duplicateValues" dxfId="240" priority="14"/>
  </conditionalFormatting>
  <conditionalFormatting sqref="A19">
    <cfRule type="duplicateValues" dxfId="239" priority="11"/>
  </conditionalFormatting>
  <conditionalFormatting sqref="A19">
    <cfRule type="duplicateValues" dxfId="238" priority="12"/>
  </conditionalFormatting>
  <conditionalFormatting sqref="A21">
    <cfRule type="duplicateValues" dxfId="237" priority="9"/>
  </conditionalFormatting>
  <conditionalFormatting sqref="A21">
    <cfRule type="duplicateValues" dxfId="236" priority="10"/>
  </conditionalFormatting>
  <conditionalFormatting sqref="A22">
    <cfRule type="duplicateValues" dxfId="235" priority="7"/>
  </conditionalFormatting>
  <conditionalFormatting sqref="A22">
    <cfRule type="duplicateValues" dxfId="234" priority="8"/>
  </conditionalFormatting>
  <conditionalFormatting sqref="A23">
    <cfRule type="duplicateValues" dxfId="233" priority="5"/>
  </conditionalFormatting>
  <conditionalFormatting sqref="A23">
    <cfRule type="duplicateValues" dxfId="232" priority="6"/>
  </conditionalFormatting>
  <conditionalFormatting sqref="A25">
    <cfRule type="duplicateValues" dxfId="231" priority="3"/>
  </conditionalFormatting>
  <conditionalFormatting sqref="A25">
    <cfRule type="duplicateValues" dxfId="230" priority="4"/>
  </conditionalFormatting>
  <conditionalFormatting sqref="A18">
    <cfRule type="duplicateValues" dxfId="229" priority="1"/>
  </conditionalFormatting>
  <conditionalFormatting sqref="A18">
    <cfRule type="duplicateValues" dxfId="228" priority="2"/>
  </conditionalFormatting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A17" sqref="A17"/>
    </sheetView>
  </sheetViews>
  <sheetFormatPr baseColWidth="10" defaultColWidth="8.7109375" defaultRowHeight="13" x14ac:dyDescent="0"/>
  <cols>
    <col min="1" max="1" width="19" customWidth="1"/>
    <col min="2" max="2" width="8.7109375" customWidth="1"/>
    <col min="3" max="3" width="8.7109375" style="68" customWidth="1"/>
    <col min="4" max="8" width="8.7109375" customWidth="1"/>
    <col min="9" max="9" width="9.140625" customWidth="1"/>
  </cols>
  <sheetData>
    <row r="1" spans="1:9">
      <c r="A1" s="105" t="s">
        <v>83</v>
      </c>
      <c r="B1" s="67"/>
      <c r="C1" s="67"/>
      <c r="D1" s="67"/>
      <c r="E1" s="67"/>
      <c r="F1" s="67"/>
      <c r="G1" s="67"/>
      <c r="H1" s="67"/>
      <c r="I1" s="29"/>
    </row>
    <row r="2" spans="1:9">
      <c r="A2" s="105"/>
      <c r="B2" s="107" t="s">
        <v>41</v>
      </c>
      <c r="C2" s="107"/>
      <c r="D2" s="107"/>
      <c r="E2" s="107"/>
      <c r="F2" s="107"/>
      <c r="G2" s="67"/>
      <c r="H2" s="67"/>
      <c r="I2" s="29"/>
    </row>
    <row r="3" spans="1:9">
      <c r="A3" s="105"/>
      <c r="B3" s="67"/>
      <c r="C3" s="67"/>
      <c r="D3" s="67"/>
      <c r="E3" s="67"/>
      <c r="F3" s="67"/>
      <c r="G3" s="67"/>
      <c r="H3" s="67"/>
      <c r="I3" s="29"/>
    </row>
    <row r="4" spans="1:9">
      <c r="A4" s="105"/>
      <c r="B4" s="107" t="s">
        <v>34</v>
      </c>
      <c r="C4" s="107"/>
      <c r="D4" s="107"/>
      <c r="E4" s="107"/>
      <c r="F4" s="107"/>
      <c r="G4" s="67"/>
      <c r="H4" s="67"/>
      <c r="I4" s="29"/>
    </row>
    <row r="5" spans="1:9">
      <c r="A5" s="105"/>
      <c r="B5" s="67"/>
      <c r="C5" s="67"/>
      <c r="D5" s="67"/>
      <c r="E5" s="67"/>
      <c r="F5" s="67"/>
      <c r="G5" s="67"/>
      <c r="H5" s="67"/>
      <c r="I5" s="29"/>
    </row>
    <row r="6" spans="1:9">
      <c r="A6" s="105"/>
      <c r="B6" s="106"/>
      <c r="C6" s="106"/>
      <c r="D6" s="67"/>
      <c r="E6" s="67"/>
      <c r="F6" s="67"/>
      <c r="G6" s="67"/>
      <c r="H6" s="67"/>
      <c r="I6" s="29"/>
    </row>
    <row r="7" spans="1:9">
      <c r="A7" s="105"/>
      <c r="B7" s="67"/>
      <c r="C7" s="67"/>
      <c r="D7" s="67"/>
      <c r="E7" s="67"/>
      <c r="F7" s="67"/>
      <c r="G7" s="67"/>
      <c r="H7" s="67"/>
      <c r="I7" s="29"/>
    </row>
    <row r="8" spans="1:9">
      <c r="A8" s="30" t="s">
        <v>11</v>
      </c>
      <c r="B8" s="31" t="s">
        <v>110</v>
      </c>
      <c r="C8" s="31"/>
      <c r="D8" s="31"/>
      <c r="E8" s="31"/>
      <c r="F8" s="66"/>
      <c r="G8" s="66"/>
      <c r="H8" s="66"/>
      <c r="I8" s="29"/>
    </row>
    <row r="9" spans="1:9">
      <c r="A9" s="30" t="s">
        <v>0</v>
      </c>
      <c r="B9" s="31" t="s">
        <v>107</v>
      </c>
      <c r="C9" s="31"/>
      <c r="D9" s="31"/>
      <c r="E9" s="31"/>
      <c r="F9" s="66"/>
      <c r="G9" s="66"/>
      <c r="H9" s="66"/>
      <c r="I9" s="29"/>
    </row>
    <row r="10" spans="1:9">
      <c r="A10" s="30" t="s">
        <v>13</v>
      </c>
      <c r="B10" s="108">
        <v>42055</v>
      </c>
      <c r="C10" s="108"/>
      <c r="D10" s="32"/>
      <c r="E10" s="32"/>
      <c r="F10" s="66"/>
      <c r="G10" s="66"/>
      <c r="H10" s="66"/>
      <c r="I10" s="29"/>
    </row>
    <row r="11" spans="1:9">
      <c r="A11" s="30" t="s">
        <v>33</v>
      </c>
      <c r="B11" s="31" t="s">
        <v>49</v>
      </c>
      <c r="C11" s="32"/>
      <c r="D11" s="67"/>
      <c r="E11" s="67"/>
      <c r="F11" s="67"/>
      <c r="G11" s="67"/>
      <c r="H11" s="67"/>
      <c r="I11" s="29"/>
    </row>
    <row r="12" spans="1:9">
      <c r="A12" s="30" t="s">
        <v>16</v>
      </c>
      <c r="B12" s="66" t="s">
        <v>45</v>
      </c>
      <c r="C12" s="67"/>
      <c r="D12" s="67"/>
      <c r="E12" s="67"/>
      <c r="F12" s="67"/>
      <c r="G12" s="67"/>
      <c r="H12" s="67"/>
      <c r="I12" s="29"/>
    </row>
    <row r="13" spans="1:9">
      <c r="A13" s="66" t="s">
        <v>12</v>
      </c>
      <c r="B13" s="34" t="s">
        <v>2</v>
      </c>
      <c r="C13" s="35"/>
      <c r="D13" s="36" t="s">
        <v>17</v>
      </c>
      <c r="E13" s="35"/>
      <c r="F13" s="36" t="s">
        <v>1</v>
      </c>
      <c r="G13" s="35"/>
      <c r="H13" s="37"/>
      <c r="I13" s="38" t="s">
        <v>24</v>
      </c>
    </row>
    <row r="14" spans="1:9">
      <c r="A14" s="66" t="s">
        <v>15</v>
      </c>
      <c r="B14" s="39">
        <v>0.65</v>
      </c>
      <c r="C14" s="40"/>
      <c r="D14" s="41">
        <v>0</v>
      </c>
      <c r="E14" s="40"/>
      <c r="F14" s="41">
        <v>0.75</v>
      </c>
      <c r="G14" s="40"/>
      <c r="H14" s="42" t="s">
        <v>18</v>
      </c>
      <c r="I14" s="43" t="s">
        <v>25</v>
      </c>
    </row>
    <row r="15" spans="1:9">
      <c r="A15" s="66" t="s">
        <v>14</v>
      </c>
      <c r="B15" s="44">
        <v>93.2</v>
      </c>
      <c r="C15" s="45"/>
      <c r="D15" s="46">
        <v>1</v>
      </c>
      <c r="E15" s="45"/>
      <c r="F15" s="46">
        <v>89.4</v>
      </c>
      <c r="G15" s="45"/>
      <c r="H15" s="42" t="s">
        <v>19</v>
      </c>
      <c r="I15" s="43" t="s">
        <v>26</v>
      </c>
    </row>
    <row r="16" spans="1:9">
      <c r="A16" s="66"/>
      <c r="B16" s="47" t="s">
        <v>5</v>
      </c>
      <c r="C16" s="48" t="s">
        <v>4</v>
      </c>
      <c r="D16" s="48" t="s">
        <v>5</v>
      </c>
      <c r="E16" s="48" t="s">
        <v>4</v>
      </c>
      <c r="F16" s="48" t="s">
        <v>5</v>
      </c>
      <c r="G16" s="48" t="s">
        <v>4</v>
      </c>
      <c r="H16" s="49" t="s">
        <v>4</v>
      </c>
      <c r="I16" s="50">
        <v>12</v>
      </c>
    </row>
    <row r="17" spans="1:9">
      <c r="A17" s="70" t="s">
        <v>47</v>
      </c>
      <c r="B17" s="78">
        <v>65.400000000000006</v>
      </c>
      <c r="C17" s="64">
        <f>B17/B$15*1000*B$14</f>
        <v>456.11587982832629</v>
      </c>
      <c r="D17" s="63">
        <v>0</v>
      </c>
      <c r="E17" s="64">
        <f>D17/D$15*1000*D$14</f>
        <v>0</v>
      </c>
      <c r="F17" s="63">
        <v>0</v>
      </c>
      <c r="G17" s="64">
        <f>F17/F$15*1000*F$14</f>
        <v>0</v>
      </c>
      <c r="H17" s="52">
        <f>LARGE((C17,E17,G17),1)</f>
        <v>456.11587982832629</v>
      </c>
      <c r="I17" s="51">
        <v>7</v>
      </c>
    </row>
    <row r="18" spans="1:9">
      <c r="A18" s="70" t="s">
        <v>58</v>
      </c>
      <c r="B18" s="62">
        <v>0</v>
      </c>
      <c r="C18" s="64">
        <f>B18/B$15*1000*B$14</f>
        <v>0</v>
      </c>
      <c r="D18" s="63">
        <v>0</v>
      </c>
      <c r="E18" s="64">
        <f>D18/D$15*1000*D$14</f>
        <v>0</v>
      </c>
      <c r="F18" s="63">
        <v>0</v>
      </c>
      <c r="G18" s="64">
        <f>F18/F$15*1000*F$14</f>
        <v>0</v>
      </c>
      <c r="H18" s="52">
        <f>LARGE((C18,E18,G18),1)</f>
        <v>0</v>
      </c>
      <c r="I18" s="51" t="s">
        <v>111</v>
      </c>
    </row>
    <row r="19" spans="1:9">
      <c r="A19" s="70"/>
      <c r="B19" s="62">
        <v>0</v>
      </c>
      <c r="C19" s="64">
        <f>B19/B$15*1000*B$14</f>
        <v>0</v>
      </c>
      <c r="D19" s="63">
        <v>0</v>
      </c>
      <c r="E19" s="64">
        <f t="shared" ref="C19:G57" si="0">D19/D$15*1000*D$14</f>
        <v>0</v>
      </c>
      <c r="F19" s="63">
        <v>0</v>
      </c>
      <c r="G19" s="64">
        <f t="shared" si="0"/>
        <v>0</v>
      </c>
      <c r="H19" s="52">
        <f>LARGE((C19,E19,G19),1)</f>
        <v>0</v>
      </c>
      <c r="I19" s="51"/>
    </row>
    <row r="20" spans="1:9">
      <c r="A20" s="70"/>
      <c r="B20" s="62">
        <v>0</v>
      </c>
      <c r="C20" s="64">
        <f>B20/B$15*1000*B$14</f>
        <v>0</v>
      </c>
      <c r="D20" s="63">
        <v>0</v>
      </c>
      <c r="E20" s="64">
        <f t="shared" si="0"/>
        <v>0</v>
      </c>
      <c r="F20" s="63">
        <v>0</v>
      </c>
      <c r="G20" s="64">
        <f t="shared" si="0"/>
        <v>0</v>
      </c>
      <c r="H20" s="52">
        <f>LARGE((C20,E20,G20),1)</f>
        <v>0</v>
      </c>
      <c r="I20" s="51"/>
    </row>
    <row r="21" spans="1:9">
      <c r="A21" s="70"/>
      <c r="B21" s="62">
        <v>0</v>
      </c>
      <c r="C21" s="64">
        <f t="shared" si="0"/>
        <v>0</v>
      </c>
      <c r="D21" s="63">
        <v>0</v>
      </c>
      <c r="E21" s="64">
        <f t="shared" si="0"/>
        <v>0</v>
      </c>
      <c r="F21" s="63">
        <v>0</v>
      </c>
      <c r="G21" s="64">
        <f t="shared" si="0"/>
        <v>0</v>
      </c>
      <c r="H21" s="52">
        <f>LARGE((C21,E21,G21),1)</f>
        <v>0</v>
      </c>
      <c r="I21" s="51"/>
    </row>
    <row r="22" spans="1:9">
      <c r="A22" s="70"/>
      <c r="B22" s="62">
        <v>0</v>
      </c>
      <c r="C22" s="64">
        <f>B22/B$15*1000*B$14</f>
        <v>0</v>
      </c>
      <c r="D22" s="63">
        <v>0</v>
      </c>
      <c r="E22" s="64">
        <f>D22/D$15*1000*D$14</f>
        <v>0</v>
      </c>
      <c r="F22" s="63">
        <v>0</v>
      </c>
      <c r="G22" s="64">
        <f>F22/F$15*1000*F$14</f>
        <v>0</v>
      </c>
      <c r="H22" s="52">
        <f>LARGE((C22,E22,G22),1)</f>
        <v>0</v>
      </c>
      <c r="I22" s="51"/>
    </row>
    <row r="23" spans="1:9">
      <c r="A23" s="70"/>
      <c r="B23" s="62">
        <v>0</v>
      </c>
      <c r="C23" s="64">
        <f t="shared" si="0"/>
        <v>0</v>
      </c>
      <c r="D23" s="63">
        <v>0</v>
      </c>
      <c r="E23" s="64">
        <f t="shared" si="0"/>
        <v>0</v>
      </c>
      <c r="F23" s="63">
        <v>0</v>
      </c>
      <c r="G23" s="64">
        <f t="shared" si="0"/>
        <v>0</v>
      </c>
      <c r="H23" s="52">
        <f>LARGE((C23,E23,G23),1)</f>
        <v>0</v>
      </c>
      <c r="I23" s="51"/>
    </row>
    <row r="24" spans="1:9">
      <c r="A24" s="61"/>
      <c r="B24" s="62">
        <v>0</v>
      </c>
      <c r="C24" s="64">
        <f t="shared" si="0"/>
        <v>0</v>
      </c>
      <c r="D24" s="63">
        <v>0</v>
      </c>
      <c r="E24" s="64">
        <f t="shared" si="0"/>
        <v>0</v>
      </c>
      <c r="F24" s="63">
        <v>0</v>
      </c>
      <c r="G24" s="64">
        <f t="shared" si="0"/>
        <v>0</v>
      </c>
      <c r="H24" s="52">
        <f>LARGE((C24,E24,G24),1)</f>
        <v>0</v>
      </c>
      <c r="I24" s="51"/>
    </row>
    <row r="25" spans="1:9">
      <c r="A25" s="70"/>
      <c r="B25" s="62">
        <v>0</v>
      </c>
      <c r="C25" s="64">
        <f t="shared" si="0"/>
        <v>0</v>
      </c>
      <c r="D25" s="63">
        <v>0</v>
      </c>
      <c r="E25" s="64">
        <f t="shared" si="0"/>
        <v>0</v>
      </c>
      <c r="F25" s="63">
        <v>0</v>
      </c>
      <c r="G25" s="64">
        <f t="shared" si="0"/>
        <v>0</v>
      </c>
      <c r="H25" s="52">
        <f>LARGE((C25,E25,G25),1)</f>
        <v>0</v>
      </c>
      <c r="I25" s="51"/>
    </row>
    <row r="26" spans="1:9">
      <c r="A26" s="70"/>
      <c r="B26" s="62">
        <v>0</v>
      </c>
      <c r="C26" s="64">
        <f>B26/B$15*1000*B$14</f>
        <v>0</v>
      </c>
      <c r="D26" s="63">
        <v>0</v>
      </c>
      <c r="E26" s="64">
        <f t="shared" si="0"/>
        <v>0</v>
      </c>
      <c r="F26" s="63">
        <v>0</v>
      </c>
      <c r="G26" s="64">
        <f t="shared" si="0"/>
        <v>0</v>
      </c>
      <c r="H26" s="52">
        <f>LARGE((C26,E26,G26),1)</f>
        <v>0</v>
      </c>
      <c r="I26" s="51"/>
    </row>
    <row r="27" spans="1:9">
      <c r="A27" s="70"/>
      <c r="B27" s="62">
        <v>0</v>
      </c>
      <c r="C27" s="64">
        <f>B27/B$15*1000*B$14</f>
        <v>0</v>
      </c>
      <c r="D27" s="63">
        <v>0</v>
      </c>
      <c r="E27" s="64">
        <f t="shared" si="0"/>
        <v>0</v>
      </c>
      <c r="F27" s="63">
        <v>0</v>
      </c>
      <c r="G27" s="64">
        <f t="shared" si="0"/>
        <v>0</v>
      </c>
      <c r="H27" s="52">
        <f>LARGE((C27,E27,G27),1)</f>
        <v>0</v>
      </c>
      <c r="I27" s="51"/>
    </row>
    <row r="28" spans="1:9">
      <c r="A28" s="70"/>
      <c r="B28" s="62">
        <v>0</v>
      </c>
      <c r="C28" s="64">
        <f t="shared" si="0"/>
        <v>0</v>
      </c>
      <c r="D28" s="63">
        <v>0</v>
      </c>
      <c r="E28" s="64">
        <f t="shared" si="0"/>
        <v>0</v>
      </c>
      <c r="F28" s="63">
        <v>0</v>
      </c>
      <c r="G28" s="64">
        <f t="shared" si="0"/>
        <v>0</v>
      </c>
      <c r="H28" s="52">
        <f>LARGE((C28,E28,G28),1)</f>
        <v>0</v>
      </c>
      <c r="I28" s="51"/>
    </row>
    <row r="29" spans="1:9">
      <c r="A29" s="70"/>
      <c r="B29" s="62">
        <v>0</v>
      </c>
      <c r="C29" s="64">
        <f t="shared" si="0"/>
        <v>0</v>
      </c>
      <c r="D29" s="63">
        <v>0</v>
      </c>
      <c r="E29" s="64">
        <f t="shared" si="0"/>
        <v>0</v>
      </c>
      <c r="F29" s="63">
        <v>0</v>
      </c>
      <c r="G29" s="64">
        <f t="shared" si="0"/>
        <v>0</v>
      </c>
      <c r="H29" s="52">
        <f>LARGE((C29,E29,G29),1)</f>
        <v>0</v>
      </c>
      <c r="I29" s="51"/>
    </row>
    <row r="30" spans="1:9">
      <c r="A30" s="54"/>
      <c r="B30" s="62">
        <v>0</v>
      </c>
      <c r="C30" s="64">
        <f t="shared" si="0"/>
        <v>0</v>
      </c>
      <c r="D30" s="63">
        <v>0</v>
      </c>
      <c r="E30" s="64">
        <f t="shared" si="0"/>
        <v>0</v>
      </c>
      <c r="F30" s="63">
        <v>0</v>
      </c>
      <c r="G30" s="64">
        <f t="shared" si="0"/>
        <v>0</v>
      </c>
      <c r="H30" s="52">
        <f>LARGE((C30,E30,G30),1)</f>
        <v>0</v>
      </c>
      <c r="I30" s="51"/>
    </row>
    <row r="31" spans="1:9">
      <c r="A31" s="61"/>
      <c r="B31" s="62">
        <v>0</v>
      </c>
      <c r="C31" s="64">
        <f t="shared" si="0"/>
        <v>0</v>
      </c>
      <c r="D31" s="63">
        <v>0</v>
      </c>
      <c r="E31" s="64">
        <f t="shared" si="0"/>
        <v>0</v>
      </c>
      <c r="F31" s="63">
        <v>0</v>
      </c>
      <c r="G31" s="64">
        <f t="shared" si="0"/>
        <v>0</v>
      </c>
      <c r="H31" s="52">
        <f>LARGE((C31,E31,G31),1)</f>
        <v>0</v>
      </c>
      <c r="I31" s="51"/>
    </row>
    <row r="32" spans="1:9">
      <c r="A32" s="56"/>
      <c r="B32" s="62">
        <v>0</v>
      </c>
      <c r="C32" s="64">
        <f t="shared" si="0"/>
        <v>0</v>
      </c>
      <c r="D32" s="63">
        <v>0</v>
      </c>
      <c r="E32" s="64">
        <f t="shared" si="0"/>
        <v>0</v>
      </c>
      <c r="F32" s="63">
        <v>0</v>
      </c>
      <c r="G32" s="64">
        <f t="shared" si="0"/>
        <v>0</v>
      </c>
      <c r="H32" s="52">
        <f>LARGE((C32,E32,G32),1)</f>
        <v>0</v>
      </c>
      <c r="I32" s="51"/>
    </row>
    <row r="33" spans="1:9">
      <c r="A33" s="57"/>
      <c r="B33" s="62">
        <v>0</v>
      </c>
      <c r="C33" s="64">
        <f t="shared" si="0"/>
        <v>0</v>
      </c>
      <c r="D33" s="63">
        <v>0</v>
      </c>
      <c r="E33" s="64">
        <f t="shared" si="0"/>
        <v>0</v>
      </c>
      <c r="F33" s="63">
        <v>0</v>
      </c>
      <c r="G33" s="64">
        <f t="shared" si="0"/>
        <v>0</v>
      </c>
      <c r="H33" s="52">
        <f>LARGE((C33,E33,G33),1)</f>
        <v>0</v>
      </c>
      <c r="I33" s="51"/>
    </row>
    <row r="34" spans="1:9">
      <c r="A34" s="55"/>
      <c r="B34" s="62">
        <v>0</v>
      </c>
      <c r="C34" s="64">
        <f t="shared" si="0"/>
        <v>0</v>
      </c>
      <c r="D34" s="63">
        <v>0</v>
      </c>
      <c r="E34" s="64">
        <f t="shared" si="0"/>
        <v>0</v>
      </c>
      <c r="F34" s="63">
        <v>0</v>
      </c>
      <c r="G34" s="64">
        <f t="shared" si="0"/>
        <v>0</v>
      </c>
      <c r="H34" s="52">
        <f>LARGE((C34,E34,G34),1)</f>
        <v>0</v>
      </c>
      <c r="I34" s="51"/>
    </row>
    <row r="35" spans="1:9">
      <c r="A35" s="55"/>
      <c r="B35" s="62">
        <v>0</v>
      </c>
      <c r="C35" s="64">
        <f t="shared" si="0"/>
        <v>0</v>
      </c>
      <c r="D35" s="63">
        <v>0</v>
      </c>
      <c r="E35" s="64">
        <f t="shared" si="0"/>
        <v>0</v>
      </c>
      <c r="F35" s="63">
        <v>0</v>
      </c>
      <c r="G35" s="64">
        <f t="shared" si="0"/>
        <v>0</v>
      </c>
      <c r="H35" s="52">
        <f>LARGE((C35,E35,G35),1)</f>
        <v>0</v>
      </c>
      <c r="I35" s="51"/>
    </row>
    <row r="36" spans="1:9">
      <c r="A36" s="55"/>
      <c r="B36" s="62">
        <v>0</v>
      </c>
      <c r="C36" s="64">
        <f t="shared" si="0"/>
        <v>0</v>
      </c>
      <c r="D36" s="63">
        <v>0</v>
      </c>
      <c r="E36" s="64">
        <f t="shared" si="0"/>
        <v>0</v>
      </c>
      <c r="F36" s="63">
        <v>0</v>
      </c>
      <c r="G36" s="64">
        <f t="shared" si="0"/>
        <v>0</v>
      </c>
      <c r="H36" s="52">
        <f>LARGE((C36,E36,G36),1)</f>
        <v>0</v>
      </c>
      <c r="I36" s="51"/>
    </row>
    <row r="37" spans="1:9">
      <c r="A37" s="55"/>
      <c r="B37" s="62">
        <v>0</v>
      </c>
      <c r="C37" s="64">
        <f t="shared" si="0"/>
        <v>0</v>
      </c>
      <c r="D37" s="63">
        <v>0</v>
      </c>
      <c r="E37" s="64">
        <f t="shared" si="0"/>
        <v>0</v>
      </c>
      <c r="F37" s="63">
        <v>0</v>
      </c>
      <c r="G37" s="64">
        <f t="shared" si="0"/>
        <v>0</v>
      </c>
      <c r="H37" s="52">
        <f>LARGE((C37,E37,G37),1)</f>
        <v>0</v>
      </c>
      <c r="I37" s="51"/>
    </row>
    <row r="38" spans="1:9">
      <c r="A38" s="56"/>
      <c r="B38" s="62">
        <v>0</v>
      </c>
      <c r="C38" s="64">
        <f t="shared" si="0"/>
        <v>0</v>
      </c>
      <c r="D38" s="63">
        <v>0</v>
      </c>
      <c r="E38" s="64">
        <f t="shared" si="0"/>
        <v>0</v>
      </c>
      <c r="F38" s="63">
        <v>0</v>
      </c>
      <c r="G38" s="64">
        <f t="shared" si="0"/>
        <v>0</v>
      </c>
      <c r="H38" s="52">
        <f>LARGE((C38,E38,G38),1)</f>
        <v>0</v>
      </c>
      <c r="I38" s="51"/>
    </row>
    <row r="39" spans="1:9">
      <c r="A39" s="56"/>
      <c r="B39" s="62">
        <v>0</v>
      </c>
      <c r="C39" s="64">
        <f t="shared" si="0"/>
        <v>0</v>
      </c>
      <c r="D39" s="63">
        <v>0</v>
      </c>
      <c r="E39" s="64">
        <f t="shared" si="0"/>
        <v>0</v>
      </c>
      <c r="F39" s="63">
        <v>0</v>
      </c>
      <c r="G39" s="64">
        <f t="shared" si="0"/>
        <v>0</v>
      </c>
      <c r="H39" s="52">
        <f>LARGE((C39,E39,G39),1)</f>
        <v>0</v>
      </c>
      <c r="I39" s="51"/>
    </row>
    <row r="40" spans="1:9">
      <c r="A40" s="55"/>
      <c r="B40" s="62">
        <v>0</v>
      </c>
      <c r="C40" s="64">
        <f t="shared" si="0"/>
        <v>0</v>
      </c>
      <c r="D40" s="63">
        <v>0</v>
      </c>
      <c r="E40" s="64">
        <f t="shared" si="0"/>
        <v>0</v>
      </c>
      <c r="F40" s="63">
        <v>0</v>
      </c>
      <c r="G40" s="64">
        <f t="shared" si="0"/>
        <v>0</v>
      </c>
      <c r="H40" s="52">
        <f>LARGE((C40,E40,G40),1)</f>
        <v>0</v>
      </c>
      <c r="I40" s="51"/>
    </row>
    <row r="41" spans="1:9">
      <c r="A41" s="55"/>
      <c r="B41" s="63">
        <v>0</v>
      </c>
      <c r="C41" s="64">
        <f t="shared" si="0"/>
        <v>0</v>
      </c>
      <c r="D41" s="63">
        <v>0</v>
      </c>
      <c r="E41" s="64">
        <f t="shared" si="0"/>
        <v>0</v>
      </c>
      <c r="F41" s="63">
        <v>0</v>
      </c>
      <c r="G41" s="64">
        <f t="shared" si="0"/>
        <v>0</v>
      </c>
      <c r="H41" s="52">
        <f>LARGE((C41,E41,G41),1)</f>
        <v>0</v>
      </c>
      <c r="I41" s="51"/>
    </row>
    <row r="42" spans="1:9">
      <c r="A42" s="61"/>
      <c r="B42" s="63">
        <v>0</v>
      </c>
      <c r="C42" s="64">
        <f t="shared" si="0"/>
        <v>0</v>
      </c>
      <c r="D42" s="63">
        <v>0</v>
      </c>
      <c r="E42" s="64">
        <f t="shared" si="0"/>
        <v>0</v>
      </c>
      <c r="F42" s="63">
        <v>0</v>
      </c>
      <c r="G42" s="64">
        <f t="shared" si="0"/>
        <v>0</v>
      </c>
      <c r="H42" s="52">
        <f>LARGE((C42,E42,G42),1)</f>
        <v>0</v>
      </c>
      <c r="I42" s="51"/>
    </row>
    <row r="43" spans="1:9">
      <c r="A43" s="55"/>
      <c r="B43" s="63">
        <v>0</v>
      </c>
      <c r="C43" s="64">
        <f t="shared" si="0"/>
        <v>0</v>
      </c>
      <c r="D43" s="63">
        <v>0</v>
      </c>
      <c r="E43" s="64">
        <f t="shared" si="0"/>
        <v>0</v>
      </c>
      <c r="F43" s="63">
        <v>0</v>
      </c>
      <c r="G43" s="64">
        <f t="shared" si="0"/>
        <v>0</v>
      </c>
      <c r="H43" s="52">
        <f>LARGE((C43,E43,G43),1)</f>
        <v>0</v>
      </c>
      <c r="I43" s="51"/>
    </row>
    <row r="44" spans="1:9">
      <c r="A44" s="55"/>
      <c r="B44" s="63">
        <v>0</v>
      </c>
      <c r="C44" s="64">
        <f t="shared" si="0"/>
        <v>0</v>
      </c>
      <c r="D44" s="63">
        <v>0</v>
      </c>
      <c r="E44" s="64">
        <f t="shared" si="0"/>
        <v>0</v>
      </c>
      <c r="F44" s="63">
        <v>0</v>
      </c>
      <c r="G44" s="64">
        <f t="shared" si="0"/>
        <v>0</v>
      </c>
      <c r="H44" s="52">
        <f>LARGE((C44,E44,G44),1)</f>
        <v>0</v>
      </c>
      <c r="I44" s="51"/>
    </row>
    <row r="45" spans="1:9">
      <c r="A45" s="56"/>
      <c r="B45" s="63">
        <v>0</v>
      </c>
      <c r="C45" s="64">
        <f t="shared" si="0"/>
        <v>0</v>
      </c>
      <c r="D45" s="63">
        <v>0</v>
      </c>
      <c r="E45" s="64">
        <f t="shared" si="0"/>
        <v>0</v>
      </c>
      <c r="F45" s="63">
        <v>0</v>
      </c>
      <c r="G45" s="64">
        <f t="shared" si="0"/>
        <v>0</v>
      </c>
      <c r="H45" s="52">
        <f>LARGE((C45,E45,G45),1)</f>
        <v>0</v>
      </c>
      <c r="I45" s="51"/>
    </row>
    <row r="46" spans="1:9">
      <c r="A46" s="56"/>
      <c r="B46" s="63">
        <v>0</v>
      </c>
      <c r="C46" s="64">
        <f t="shared" si="0"/>
        <v>0</v>
      </c>
      <c r="D46" s="63">
        <v>0</v>
      </c>
      <c r="E46" s="64">
        <f t="shared" si="0"/>
        <v>0</v>
      </c>
      <c r="F46" s="63">
        <v>0</v>
      </c>
      <c r="G46" s="64">
        <f t="shared" si="0"/>
        <v>0</v>
      </c>
      <c r="H46" s="52">
        <f>LARGE((C46,E46,G46),1)</f>
        <v>0</v>
      </c>
      <c r="I46" s="51"/>
    </row>
    <row r="47" spans="1:9">
      <c r="A47" s="55"/>
      <c r="B47" s="63">
        <v>0</v>
      </c>
      <c r="C47" s="64">
        <f t="shared" si="0"/>
        <v>0</v>
      </c>
      <c r="D47" s="63">
        <v>0</v>
      </c>
      <c r="E47" s="64">
        <f t="shared" si="0"/>
        <v>0</v>
      </c>
      <c r="F47" s="63">
        <v>0</v>
      </c>
      <c r="G47" s="64">
        <f t="shared" si="0"/>
        <v>0</v>
      </c>
      <c r="H47" s="52">
        <f>LARGE((C47,E47,G47),1)</f>
        <v>0</v>
      </c>
      <c r="I47" s="51"/>
    </row>
    <row r="48" spans="1:9">
      <c r="A48" s="55"/>
      <c r="B48" s="63">
        <v>0</v>
      </c>
      <c r="C48" s="64">
        <f t="shared" si="0"/>
        <v>0</v>
      </c>
      <c r="D48" s="63">
        <v>0</v>
      </c>
      <c r="E48" s="64">
        <f t="shared" si="0"/>
        <v>0</v>
      </c>
      <c r="F48" s="63">
        <v>0</v>
      </c>
      <c r="G48" s="64">
        <f t="shared" si="0"/>
        <v>0</v>
      </c>
      <c r="H48" s="52">
        <f>LARGE((C48,E48,G48),1)</f>
        <v>0</v>
      </c>
      <c r="I48" s="51"/>
    </row>
    <row r="49" spans="1:9">
      <c r="A49" s="55"/>
      <c r="B49" s="63">
        <v>0</v>
      </c>
      <c r="C49" s="64">
        <f t="shared" si="0"/>
        <v>0</v>
      </c>
      <c r="D49" s="63">
        <v>0</v>
      </c>
      <c r="E49" s="64">
        <f t="shared" si="0"/>
        <v>0</v>
      </c>
      <c r="F49" s="63">
        <v>0</v>
      </c>
      <c r="G49" s="64">
        <f t="shared" si="0"/>
        <v>0</v>
      </c>
      <c r="H49" s="52">
        <f>LARGE((C49,E49,G49),1)</f>
        <v>0</v>
      </c>
      <c r="I49" s="51"/>
    </row>
    <row r="50" spans="1:9">
      <c r="A50" s="56"/>
      <c r="B50" s="63">
        <v>0</v>
      </c>
      <c r="C50" s="64">
        <f t="shared" si="0"/>
        <v>0</v>
      </c>
      <c r="D50" s="63">
        <v>0</v>
      </c>
      <c r="E50" s="64">
        <f t="shared" si="0"/>
        <v>0</v>
      </c>
      <c r="F50" s="63">
        <v>0</v>
      </c>
      <c r="G50" s="64">
        <f t="shared" si="0"/>
        <v>0</v>
      </c>
      <c r="H50" s="52">
        <f>LARGE((C50,E50,G50),1)</f>
        <v>0</v>
      </c>
      <c r="I50" s="51"/>
    </row>
    <row r="51" spans="1:9">
      <c r="A51" s="56"/>
      <c r="B51" s="63">
        <v>0</v>
      </c>
      <c r="C51" s="64">
        <f t="shared" si="0"/>
        <v>0</v>
      </c>
      <c r="D51" s="63">
        <v>0</v>
      </c>
      <c r="E51" s="64">
        <f t="shared" si="0"/>
        <v>0</v>
      </c>
      <c r="F51" s="63">
        <v>0</v>
      </c>
      <c r="G51" s="64">
        <f t="shared" si="0"/>
        <v>0</v>
      </c>
      <c r="H51" s="52">
        <f>LARGE((C51,E51,G51),1)</f>
        <v>0</v>
      </c>
      <c r="I51" s="51"/>
    </row>
    <row r="52" spans="1:9">
      <c r="A52" s="60"/>
      <c r="B52" s="63">
        <v>0</v>
      </c>
      <c r="C52" s="64">
        <f t="shared" si="0"/>
        <v>0</v>
      </c>
      <c r="D52" s="63">
        <v>0</v>
      </c>
      <c r="E52" s="64">
        <f t="shared" si="0"/>
        <v>0</v>
      </c>
      <c r="F52" s="63">
        <v>0</v>
      </c>
      <c r="G52" s="64">
        <f t="shared" si="0"/>
        <v>0</v>
      </c>
      <c r="H52" s="52">
        <f>LARGE((C52,E52,G52),1)</f>
        <v>0</v>
      </c>
      <c r="I52" s="51"/>
    </row>
    <row r="53" spans="1:9">
      <c r="A53" s="58"/>
      <c r="B53" s="63">
        <v>0</v>
      </c>
      <c r="C53" s="64">
        <f t="shared" si="0"/>
        <v>0</v>
      </c>
      <c r="D53" s="63">
        <v>0</v>
      </c>
      <c r="E53" s="64">
        <f t="shared" si="0"/>
        <v>0</v>
      </c>
      <c r="F53" s="63">
        <v>0</v>
      </c>
      <c r="G53" s="64">
        <f t="shared" si="0"/>
        <v>0</v>
      </c>
      <c r="H53" s="52">
        <f>LARGE((C53,E53,G53),1)</f>
        <v>0</v>
      </c>
      <c r="I53" s="51"/>
    </row>
    <row r="54" spans="1:9">
      <c r="A54" s="55"/>
      <c r="B54" s="63">
        <v>0</v>
      </c>
      <c r="C54" s="64">
        <f t="shared" si="0"/>
        <v>0</v>
      </c>
      <c r="D54" s="63">
        <v>0</v>
      </c>
      <c r="E54" s="64">
        <f t="shared" si="0"/>
        <v>0</v>
      </c>
      <c r="F54" s="63">
        <v>0</v>
      </c>
      <c r="G54" s="64">
        <f t="shared" si="0"/>
        <v>0</v>
      </c>
      <c r="H54" s="52">
        <f>LARGE((C54,E54,G54),1)</f>
        <v>0</v>
      </c>
      <c r="I54" s="51"/>
    </row>
    <row r="55" spans="1:9">
      <c r="A55" s="56"/>
      <c r="B55" s="63">
        <v>0</v>
      </c>
      <c r="C55" s="64">
        <f t="shared" si="0"/>
        <v>0</v>
      </c>
      <c r="D55" s="63">
        <v>0</v>
      </c>
      <c r="E55" s="64">
        <f t="shared" si="0"/>
        <v>0</v>
      </c>
      <c r="F55" s="63">
        <v>0</v>
      </c>
      <c r="G55" s="64">
        <f t="shared" si="0"/>
        <v>0</v>
      </c>
      <c r="H55" s="52">
        <f>LARGE((C55,E55,G55),1)</f>
        <v>0</v>
      </c>
      <c r="I55" s="51"/>
    </row>
    <row r="56" spans="1:9">
      <c r="A56" s="56"/>
      <c r="B56" s="63">
        <v>0</v>
      </c>
      <c r="C56" s="64">
        <f t="shared" si="0"/>
        <v>0</v>
      </c>
      <c r="D56" s="63">
        <v>0</v>
      </c>
      <c r="E56" s="64">
        <f t="shared" si="0"/>
        <v>0</v>
      </c>
      <c r="F56" s="63">
        <v>0</v>
      </c>
      <c r="G56" s="64">
        <f t="shared" si="0"/>
        <v>0</v>
      </c>
      <c r="H56" s="52">
        <f>LARGE((C56,E56,G56),1)</f>
        <v>0</v>
      </c>
      <c r="I56" s="51"/>
    </row>
    <row r="57" spans="1:9">
      <c r="A57" s="59"/>
      <c r="B57" s="63">
        <v>0</v>
      </c>
      <c r="C57" s="64">
        <f t="shared" si="0"/>
        <v>0</v>
      </c>
      <c r="D57" s="63">
        <v>0</v>
      </c>
      <c r="E57" s="64">
        <f t="shared" si="0"/>
        <v>0</v>
      </c>
      <c r="F57" s="63">
        <v>0</v>
      </c>
      <c r="G57" s="64">
        <f t="shared" si="0"/>
        <v>0</v>
      </c>
      <c r="H57" s="52">
        <f>LARGE((C57,E57,G57),1)</f>
        <v>0</v>
      </c>
      <c r="I57" s="51"/>
    </row>
    <row r="58" spans="1:9">
      <c r="A58" s="56"/>
      <c r="B58" s="63">
        <v>0</v>
      </c>
      <c r="C58" s="64">
        <f>B58/B$15*1000*B$14</f>
        <v>0</v>
      </c>
      <c r="D58" s="63">
        <v>0</v>
      </c>
      <c r="E58" s="64">
        <f>D58/D$15*1000*D$14</f>
        <v>0</v>
      </c>
      <c r="F58" s="63">
        <v>0</v>
      </c>
      <c r="G58" s="64">
        <f>F58/F$15*1000*F$14</f>
        <v>0</v>
      </c>
      <c r="H58" s="52">
        <f>LARGE((C58,E58,G58),1)</f>
        <v>0</v>
      </c>
      <c r="I58" s="51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2">
    <cfRule type="duplicateValues" dxfId="227" priority="19"/>
  </conditionalFormatting>
  <conditionalFormatting sqref="A34:A41 A53 A32 A43:A49">
    <cfRule type="duplicateValues" dxfId="226" priority="27"/>
  </conditionalFormatting>
  <conditionalFormatting sqref="A34:A41 A53 A32 A43:A49">
    <cfRule type="duplicateValues" dxfId="225" priority="28"/>
  </conditionalFormatting>
  <conditionalFormatting sqref="A57">
    <cfRule type="duplicateValues" dxfId="224" priority="25"/>
  </conditionalFormatting>
  <conditionalFormatting sqref="A57">
    <cfRule type="duplicateValues" dxfId="223" priority="26"/>
  </conditionalFormatting>
  <conditionalFormatting sqref="A33">
    <cfRule type="duplicateValues" dxfId="222" priority="23"/>
  </conditionalFormatting>
  <conditionalFormatting sqref="A33">
    <cfRule type="duplicateValues" dxfId="221" priority="24"/>
  </conditionalFormatting>
  <conditionalFormatting sqref="A50">
    <cfRule type="duplicateValues" dxfId="220" priority="21"/>
  </conditionalFormatting>
  <conditionalFormatting sqref="A50">
    <cfRule type="duplicateValues" dxfId="219" priority="22"/>
  </conditionalFormatting>
  <conditionalFormatting sqref="A42">
    <cfRule type="duplicateValues" dxfId="218" priority="20"/>
  </conditionalFormatting>
  <conditionalFormatting sqref="A51">
    <cfRule type="duplicateValues" dxfId="217" priority="17"/>
  </conditionalFormatting>
  <conditionalFormatting sqref="A51">
    <cfRule type="duplicateValues" dxfId="216" priority="18"/>
  </conditionalFormatting>
  <conditionalFormatting sqref="A28:A30">
    <cfRule type="duplicateValues" dxfId="215" priority="15"/>
  </conditionalFormatting>
  <conditionalFormatting sqref="A28:A30">
    <cfRule type="duplicateValues" dxfId="214" priority="16"/>
  </conditionalFormatting>
  <conditionalFormatting sqref="A27">
    <cfRule type="duplicateValues" dxfId="213" priority="13"/>
  </conditionalFormatting>
  <conditionalFormatting sqref="A27">
    <cfRule type="duplicateValues" dxfId="212" priority="14"/>
  </conditionalFormatting>
  <conditionalFormatting sqref="A19">
    <cfRule type="duplicateValues" dxfId="211" priority="11"/>
  </conditionalFormatting>
  <conditionalFormatting sqref="A19">
    <cfRule type="duplicateValues" dxfId="210" priority="12"/>
  </conditionalFormatting>
  <conditionalFormatting sqref="A21">
    <cfRule type="duplicateValues" dxfId="209" priority="9"/>
  </conditionalFormatting>
  <conditionalFormatting sqref="A21">
    <cfRule type="duplicateValues" dxfId="208" priority="10"/>
  </conditionalFormatting>
  <conditionalFormatting sqref="A22">
    <cfRule type="duplicateValues" dxfId="207" priority="7"/>
  </conditionalFormatting>
  <conditionalFormatting sqref="A22">
    <cfRule type="duplicateValues" dxfId="206" priority="8"/>
  </conditionalFormatting>
  <conditionalFormatting sqref="A23">
    <cfRule type="duplicateValues" dxfId="205" priority="5"/>
  </conditionalFormatting>
  <conditionalFormatting sqref="A23">
    <cfRule type="duplicateValues" dxfId="204" priority="6"/>
  </conditionalFormatting>
  <conditionalFormatting sqref="A25">
    <cfRule type="duplicateValues" dxfId="203" priority="3"/>
  </conditionalFormatting>
  <conditionalFormatting sqref="A25">
    <cfRule type="duplicateValues" dxfId="202" priority="4"/>
  </conditionalFormatting>
  <conditionalFormatting sqref="A18">
    <cfRule type="duplicateValues" dxfId="201" priority="1"/>
  </conditionalFormatting>
  <conditionalFormatting sqref="A18">
    <cfRule type="duplicateValues" dxfId="200" priority="2"/>
  </conditionalFormatting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L35" sqref="L35"/>
    </sheetView>
  </sheetViews>
  <sheetFormatPr baseColWidth="10" defaultColWidth="8.7109375" defaultRowHeight="13" x14ac:dyDescent="0"/>
  <cols>
    <col min="1" max="1" width="19" customWidth="1"/>
    <col min="2" max="2" width="8.7109375" customWidth="1"/>
    <col min="3" max="3" width="8.7109375" style="68" customWidth="1"/>
    <col min="4" max="8" width="8.7109375" customWidth="1"/>
    <col min="9" max="9" width="9.140625" customWidth="1"/>
  </cols>
  <sheetData>
    <row r="1" spans="1:9">
      <c r="A1" s="105" t="s">
        <v>83</v>
      </c>
      <c r="B1" s="67"/>
      <c r="C1" s="67"/>
      <c r="D1" s="67"/>
      <c r="E1" s="67"/>
      <c r="F1" s="67"/>
      <c r="G1" s="67"/>
      <c r="H1" s="67"/>
      <c r="I1" s="29"/>
    </row>
    <row r="2" spans="1:9">
      <c r="A2" s="105"/>
      <c r="B2" s="107" t="s">
        <v>41</v>
      </c>
      <c r="C2" s="107"/>
      <c r="D2" s="107"/>
      <c r="E2" s="107"/>
      <c r="F2" s="107"/>
      <c r="G2" s="67"/>
      <c r="H2" s="67"/>
      <c r="I2" s="29"/>
    </row>
    <row r="3" spans="1:9">
      <c r="A3" s="105"/>
      <c r="B3" s="67"/>
      <c r="C3" s="67"/>
      <c r="D3" s="67"/>
      <c r="E3" s="67"/>
      <c r="F3" s="67"/>
      <c r="G3" s="67"/>
      <c r="H3" s="67"/>
      <c r="I3" s="29"/>
    </row>
    <row r="4" spans="1:9">
      <c r="A4" s="105"/>
      <c r="B4" s="107" t="s">
        <v>34</v>
      </c>
      <c r="C4" s="107"/>
      <c r="D4" s="107"/>
      <c r="E4" s="107"/>
      <c r="F4" s="107"/>
      <c r="G4" s="67"/>
      <c r="H4" s="67"/>
      <c r="I4" s="29"/>
    </row>
    <row r="5" spans="1:9">
      <c r="A5" s="105"/>
      <c r="B5" s="67"/>
      <c r="C5" s="67"/>
      <c r="D5" s="67"/>
      <c r="E5" s="67"/>
      <c r="F5" s="67"/>
      <c r="G5" s="67"/>
      <c r="H5" s="67"/>
      <c r="I5" s="29"/>
    </row>
    <row r="6" spans="1:9">
      <c r="A6" s="105"/>
      <c r="B6" s="106"/>
      <c r="C6" s="106"/>
      <c r="D6" s="67"/>
      <c r="E6" s="67"/>
      <c r="F6" s="67"/>
      <c r="G6" s="67"/>
      <c r="H6" s="67"/>
      <c r="I6" s="29"/>
    </row>
    <row r="7" spans="1:9">
      <c r="A7" s="105"/>
      <c r="B7" s="67"/>
      <c r="C7" s="67"/>
      <c r="D7" s="67"/>
      <c r="E7" s="67"/>
      <c r="F7" s="67"/>
      <c r="G7" s="67"/>
      <c r="H7" s="67"/>
      <c r="I7" s="29"/>
    </row>
    <row r="8" spans="1:9">
      <c r="A8" s="30" t="s">
        <v>11</v>
      </c>
      <c r="B8" s="31" t="s">
        <v>110</v>
      </c>
      <c r="C8" s="31"/>
      <c r="D8" s="31"/>
      <c r="E8" s="31"/>
      <c r="F8" s="66"/>
      <c r="G8" s="66"/>
      <c r="H8" s="66"/>
      <c r="I8" s="29"/>
    </row>
    <row r="9" spans="1:9">
      <c r="A9" s="30" t="s">
        <v>0</v>
      </c>
      <c r="B9" s="31" t="s">
        <v>107</v>
      </c>
      <c r="C9" s="31"/>
      <c r="D9" s="31"/>
      <c r="E9" s="31"/>
      <c r="F9" s="66"/>
      <c r="G9" s="66"/>
      <c r="H9" s="66"/>
      <c r="I9" s="29"/>
    </row>
    <row r="10" spans="1:9">
      <c r="A10" s="30" t="s">
        <v>13</v>
      </c>
      <c r="B10" s="108">
        <v>42056</v>
      </c>
      <c r="C10" s="108"/>
      <c r="D10" s="32"/>
      <c r="E10" s="32"/>
      <c r="F10" s="66"/>
      <c r="G10" s="66"/>
      <c r="H10" s="66"/>
      <c r="I10" s="29"/>
    </row>
    <row r="11" spans="1:9">
      <c r="A11" s="30" t="s">
        <v>33</v>
      </c>
      <c r="B11" s="31" t="s">
        <v>109</v>
      </c>
      <c r="C11" s="32"/>
      <c r="D11" s="67"/>
      <c r="E11" s="67"/>
      <c r="F11" s="67"/>
      <c r="G11" s="67"/>
      <c r="H11" s="67"/>
      <c r="I11" s="29"/>
    </row>
    <row r="12" spans="1:9">
      <c r="A12" s="30" t="s">
        <v>16</v>
      </c>
      <c r="B12" s="66" t="s">
        <v>45</v>
      </c>
      <c r="C12" s="67"/>
      <c r="D12" s="67"/>
      <c r="E12" s="67"/>
      <c r="F12" s="67"/>
      <c r="G12" s="67"/>
      <c r="H12" s="67"/>
      <c r="I12" s="29"/>
    </row>
    <row r="13" spans="1:9">
      <c r="A13" s="66" t="s">
        <v>12</v>
      </c>
      <c r="B13" s="34" t="s">
        <v>2</v>
      </c>
      <c r="C13" s="35"/>
      <c r="D13" s="36" t="s">
        <v>17</v>
      </c>
      <c r="E13" s="35"/>
      <c r="F13" s="36" t="s">
        <v>1</v>
      </c>
      <c r="G13" s="35"/>
      <c r="H13" s="37"/>
      <c r="I13" s="38" t="s">
        <v>24</v>
      </c>
    </row>
    <row r="14" spans="1:9">
      <c r="A14" s="66" t="s">
        <v>15</v>
      </c>
      <c r="B14" s="39">
        <v>0.65</v>
      </c>
      <c r="C14" s="40"/>
      <c r="D14" s="41">
        <v>0</v>
      </c>
      <c r="E14" s="40"/>
      <c r="F14" s="41">
        <v>0.75</v>
      </c>
      <c r="G14" s="40"/>
      <c r="H14" s="42" t="s">
        <v>18</v>
      </c>
      <c r="I14" s="43" t="s">
        <v>25</v>
      </c>
    </row>
    <row r="15" spans="1:9">
      <c r="A15" s="66" t="s">
        <v>14</v>
      </c>
      <c r="B15" s="44">
        <v>89.8</v>
      </c>
      <c r="C15" s="45"/>
      <c r="D15" s="46">
        <v>1</v>
      </c>
      <c r="E15" s="45"/>
      <c r="F15" s="46">
        <v>72.400000000000006</v>
      </c>
      <c r="G15" s="45"/>
      <c r="H15" s="42" t="s">
        <v>19</v>
      </c>
      <c r="I15" s="43" t="s">
        <v>26</v>
      </c>
    </row>
    <row r="16" spans="1:9">
      <c r="A16" s="66"/>
      <c r="B16" s="47" t="s">
        <v>5</v>
      </c>
      <c r="C16" s="48" t="s">
        <v>4</v>
      </c>
      <c r="D16" s="48" t="s">
        <v>5</v>
      </c>
      <c r="E16" s="48" t="s">
        <v>4</v>
      </c>
      <c r="F16" s="48" t="s">
        <v>5</v>
      </c>
      <c r="G16" s="48" t="s">
        <v>4</v>
      </c>
      <c r="H16" s="49" t="s">
        <v>4</v>
      </c>
      <c r="I16" s="50">
        <v>12</v>
      </c>
    </row>
    <row r="17" spans="1:9">
      <c r="A17" s="70" t="s">
        <v>47</v>
      </c>
      <c r="B17" s="78">
        <v>51.8</v>
      </c>
      <c r="C17" s="64">
        <f>B17/B$15*1000*B$14</f>
        <v>374.94432071269489</v>
      </c>
      <c r="D17" s="63">
        <v>0</v>
      </c>
      <c r="E17" s="64">
        <f>D17/D$15*1000*D$14</f>
        <v>0</v>
      </c>
      <c r="F17" s="63">
        <v>43.2</v>
      </c>
      <c r="G17" s="64">
        <f>F17/F$15*1000*F$14</f>
        <v>447.51381215469615</v>
      </c>
      <c r="H17" s="52">
        <f>LARGE((C17,E17,G17),1)</f>
        <v>447.51381215469615</v>
      </c>
      <c r="I17" s="51">
        <v>6</v>
      </c>
    </row>
    <row r="18" spans="1:9">
      <c r="A18" s="70" t="s">
        <v>58</v>
      </c>
      <c r="B18" s="62">
        <v>32.799999999999997</v>
      </c>
      <c r="C18" s="64">
        <f>B18/B$15*1000*B$14</f>
        <v>237.41648106904231</v>
      </c>
      <c r="D18" s="63">
        <v>0</v>
      </c>
      <c r="E18" s="64">
        <f>D18/D$15*1000*D$14</f>
        <v>0</v>
      </c>
      <c r="F18" s="63">
        <v>0</v>
      </c>
      <c r="G18" s="64">
        <f>F18/F$15*1000*F$14</f>
        <v>0</v>
      </c>
      <c r="H18" s="52">
        <f>LARGE((C18,E18,G18),1)</f>
        <v>237.41648106904231</v>
      </c>
      <c r="I18" s="51">
        <v>10</v>
      </c>
    </row>
    <row r="19" spans="1:9">
      <c r="A19" s="70" t="s">
        <v>55</v>
      </c>
      <c r="B19" s="62">
        <v>25.6</v>
      </c>
      <c r="C19" s="64">
        <f>B19/B$15*1000*B$14</f>
        <v>185.3006681514477</v>
      </c>
      <c r="D19" s="63">
        <v>0</v>
      </c>
      <c r="E19" s="64">
        <f t="shared" ref="C19:G57" si="0">D19/D$15*1000*D$14</f>
        <v>0</v>
      </c>
      <c r="F19" s="63">
        <v>0</v>
      </c>
      <c r="G19" s="64">
        <f t="shared" si="0"/>
        <v>0</v>
      </c>
      <c r="H19" s="52">
        <f>LARGE((C19,E19,G19),1)</f>
        <v>185.3006681514477</v>
      </c>
      <c r="I19" s="51">
        <v>12</v>
      </c>
    </row>
    <row r="20" spans="1:9">
      <c r="A20" s="70"/>
      <c r="B20" s="62">
        <v>0</v>
      </c>
      <c r="C20" s="64">
        <f>B20/B$15*1000*B$14</f>
        <v>0</v>
      </c>
      <c r="D20" s="63">
        <v>0</v>
      </c>
      <c r="E20" s="64">
        <f t="shared" si="0"/>
        <v>0</v>
      </c>
      <c r="F20" s="63">
        <v>0</v>
      </c>
      <c r="G20" s="64">
        <f t="shared" si="0"/>
        <v>0</v>
      </c>
      <c r="H20" s="52">
        <f>LARGE((C20,E20,G20),1)</f>
        <v>0</v>
      </c>
      <c r="I20" s="51"/>
    </row>
    <row r="21" spans="1:9">
      <c r="A21" s="70"/>
      <c r="B21" s="62">
        <v>0</v>
      </c>
      <c r="C21" s="64">
        <f t="shared" si="0"/>
        <v>0</v>
      </c>
      <c r="D21" s="63">
        <v>0</v>
      </c>
      <c r="E21" s="64">
        <f t="shared" si="0"/>
        <v>0</v>
      </c>
      <c r="F21" s="63">
        <v>0</v>
      </c>
      <c r="G21" s="64">
        <f t="shared" si="0"/>
        <v>0</v>
      </c>
      <c r="H21" s="52">
        <f>LARGE((C21,E21,G21),1)</f>
        <v>0</v>
      </c>
      <c r="I21" s="51"/>
    </row>
    <row r="22" spans="1:9">
      <c r="A22" s="70"/>
      <c r="B22" s="62">
        <v>0</v>
      </c>
      <c r="C22" s="64">
        <f>B22/B$15*1000*B$14</f>
        <v>0</v>
      </c>
      <c r="D22" s="63">
        <v>0</v>
      </c>
      <c r="E22" s="64">
        <f>D22/D$15*1000*D$14</f>
        <v>0</v>
      </c>
      <c r="F22" s="63">
        <v>0</v>
      </c>
      <c r="G22" s="64">
        <f>F22/F$15*1000*F$14</f>
        <v>0</v>
      </c>
      <c r="H22" s="52">
        <f>LARGE((C22,E22,G22),1)</f>
        <v>0</v>
      </c>
      <c r="I22" s="51"/>
    </row>
    <row r="23" spans="1:9">
      <c r="A23" s="70"/>
      <c r="B23" s="62">
        <v>0</v>
      </c>
      <c r="C23" s="64">
        <f t="shared" si="0"/>
        <v>0</v>
      </c>
      <c r="D23" s="63">
        <v>0</v>
      </c>
      <c r="E23" s="64">
        <f t="shared" si="0"/>
        <v>0</v>
      </c>
      <c r="F23" s="63">
        <v>0</v>
      </c>
      <c r="G23" s="64">
        <f t="shared" si="0"/>
        <v>0</v>
      </c>
      <c r="H23" s="52">
        <f>LARGE((C23,E23,G23),1)</f>
        <v>0</v>
      </c>
      <c r="I23" s="51"/>
    </row>
    <row r="24" spans="1:9">
      <c r="A24" s="61"/>
      <c r="B24" s="62">
        <v>0</v>
      </c>
      <c r="C24" s="64">
        <f t="shared" si="0"/>
        <v>0</v>
      </c>
      <c r="D24" s="63">
        <v>0</v>
      </c>
      <c r="E24" s="64">
        <f t="shared" si="0"/>
        <v>0</v>
      </c>
      <c r="F24" s="63">
        <v>0</v>
      </c>
      <c r="G24" s="64">
        <f t="shared" si="0"/>
        <v>0</v>
      </c>
      <c r="H24" s="52">
        <f>LARGE((C24,E24,G24),1)</f>
        <v>0</v>
      </c>
      <c r="I24" s="51"/>
    </row>
    <row r="25" spans="1:9">
      <c r="A25" s="70"/>
      <c r="B25" s="62">
        <v>0</v>
      </c>
      <c r="C25" s="64">
        <f t="shared" si="0"/>
        <v>0</v>
      </c>
      <c r="D25" s="63">
        <v>0</v>
      </c>
      <c r="E25" s="64">
        <f t="shared" si="0"/>
        <v>0</v>
      </c>
      <c r="F25" s="63">
        <v>0</v>
      </c>
      <c r="G25" s="64">
        <f t="shared" si="0"/>
        <v>0</v>
      </c>
      <c r="H25" s="52">
        <f>LARGE((C25,E25,G25),1)</f>
        <v>0</v>
      </c>
      <c r="I25" s="51"/>
    </row>
    <row r="26" spans="1:9">
      <c r="A26" s="70"/>
      <c r="B26" s="62">
        <v>0</v>
      </c>
      <c r="C26" s="64">
        <f>B26/B$15*1000*B$14</f>
        <v>0</v>
      </c>
      <c r="D26" s="63">
        <v>0</v>
      </c>
      <c r="E26" s="64">
        <f t="shared" si="0"/>
        <v>0</v>
      </c>
      <c r="F26" s="63">
        <v>0</v>
      </c>
      <c r="G26" s="64">
        <f t="shared" si="0"/>
        <v>0</v>
      </c>
      <c r="H26" s="52">
        <f>LARGE((C26,E26,G26),1)</f>
        <v>0</v>
      </c>
      <c r="I26" s="51"/>
    </row>
    <row r="27" spans="1:9">
      <c r="A27" s="70"/>
      <c r="B27" s="62">
        <v>0</v>
      </c>
      <c r="C27" s="64">
        <f>B27/B$15*1000*B$14</f>
        <v>0</v>
      </c>
      <c r="D27" s="63">
        <v>0</v>
      </c>
      <c r="E27" s="64">
        <f t="shared" si="0"/>
        <v>0</v>
      </c>
      <c r="F27" s="63">
        <v>0</v>
      </c>
      <c r="G27" s="64">
        <f t="shared" si="0"/>
        <v>0</v>
      </c>
      <c r="H27" s="52">
        <f>LARGE((C27,E27,G27),1)</f>
        <v>0</v>
      </c>
      <c r="I27" s="51"/>
    </row>
    <row r="28" spans="1:9">
      <c r="A28" s="70"/>
      <c r="B28" s="62">
        <v>0</v>
      </c>
      <c r="C28" s="64">
        <f t="shared" si="0"/>
        <v>0</v>
      </c>
      <c r="D28" s="63">
        <v>0</v>
      </c>
      <c r="E28" s="64">
        <f t="shared" si="0"/>
        <v>0</v>
      </c>
      <c r="F28" s="63">
        <v>0</v>
      </c>
      <c r="G28" s="64">
        <f t="shared" si="0"/>
        <v>0</v>
      </c>
      <c r="H28" s="52">
        <f>LARGE((C28,E28,G28),1)</f>
        <v>0</v>
      </c>
      <c r="I28" s="51"/>
    </row>
    <row r="29" spans="1:9">
      <c r="A29" s="70"/>
      <c r="B29" s="62">
        <v>0</v>
      </c>
      <c r="C29" s="64">
        <f t="shared" si="0"/>
        <v>0</v>
      </c>
      <c r="D29" s="63">
        <v>0</v>
      </c>
      <c r="E29" s="64">
        <f t="shared" si="0"/>
        <v>0</v>
      </c>
      <c r="F29" s="63">
        <v>0</v>
      </c>
      <c r="G29" s="64">
        <f t="shared" si="0"/>
        <v>0</v>
      </c>
      <c r="H29" s="52">
        <f>LARGE((C29,E29,G29),1)</f>
        <v>0</v>
      </c>
      <c r="I29" s="51"/>
    </row>
    <row r="30" spans="1:9">
      <c r="A30" s="54"/>
      <c r="B30" s="62">
        <v>0</v>
      </c>
      <c r="C30" s="64">
        <f t="shared" si="0"/>
        <v>0</v>
      </c>
      <c r="D30" s="63">
        <v>0</v>
      </c>
      <c r="E30" s="64">
        <f t="shared" si="0"/>
        <v>0</v>
      </c>
      <c r="F30" s="63">
        <v>0</v>
      </c>
      <c r="G30" s="64">
        <f t="shared" si="0"/>
        <v>0</v>
      </c>
      <c r="H30" s="52">
        <f>LARGE((C30,E30,G30),1)</f>
        <v>0</v>
      </c>
      <c r="I30" s="51"/>
    </row>
    <row r="31" spans="1:9">
      <c r="A31" s="61"/>
      <c r="B31" s="62">
        <v>0</v>
      </c>
      <c r="C31" s="64">
        <f t="shared" si="0"/>
        <v>0</v>
      </c>
      <c r="D31" s="63">
        <v>0</v>
      </c>
      <c r="E31" s="64">
        <f t="shared" si="0"/>
        <v>0</v>
      </c>
      <c r="F31" s="63">
        <v>0</v>
      </c>
      <c r="G31" s="64">
        <f t="shared" si="0"/>
        <v>0</v>
      </c>
      <c r="H31" s="52">
        <f>LARGE((C31,E31,G31),1)</f>
        <v>0</v>
      </c>
      <c r="I31" s="51"/>
    </row>
    <row r="32" spans="1:9">
      <c r="A32" s="56"/>
      <c r="B32" s="62">
        <v>0</v>
      </c>
      <c r="C32" s="64">
        <f t="shared" si="0"/>
        <v>0</v>
      </c>
      <c r="D32" s="63">
        <v>0</v>
      </c>
      <c r="E32" s="64">
        <f t="shared" si="0"/>
        <v>0</v>
      </c>
      <c r="F32" s="63">
        <v>0</v>
      </c>
      <c r="G32" s="64">
        <f t="shared" si="0"/>
        <v>0</v>
      </c>
      <c r="H32" s="52">
        <f>LARGE((C32,E32,G32),1)</f>
        <v>0</v>
      </c>
      <c r="I32" s="51"/>
    </row>
    <row r="33" spans="1:9">
      <c r="A33" s="57"/>
      <c r="B33" s="62">
        <v>0</v>
      </c>
      <c r="C33" s="64">
        <f t="shared" si="0"/>
        <v>0</v>
      </c>
      <c r="D33" s="63">
        <v>0</v>
      </c>
      <c r="E33" s="64">
        <f t="shared" si="0"/>
        <v>0</v>
      </c>
      <c r="F33" s="63">
        <v>0</v>
      </c>
      <c r="G33" s="64">
        <f t="shared" si="0"/>
        <v>0</v>
      </c>
      <c r="H33" s="52">
        <f>LARGE((C33,E33,G33),1)</f>
        <v>0</v>
      </c>
      <c r="I33" s="51"/>
    </row>
    <row r="34" spans="1:9">
      <c r="A34" s="55"/>
      <c r="B34" s="62">
        <v>0</v>
      </c>
      <c r="C34" s="64">
        <f t="shared" si="0"/>
        <v>0</v>
      </c>
      <c r="D34" s="63">
        <v>0</v>
      </c>
      <c r="E34" s="64">
        <f t="shared" si="0"/>
        <v>0</v>
      </c>
      <c r="F34" s="63">
        <v>0</v>
      </c>
      <c r="G34" s="64">
        <f t="shared" si="0"/>
        <v>0</v>
      </c>
      <c r="H34" s="52">
        <f>LARGE((C34,E34,G34),1)</f>
        <v>0</v>
      </c>
      <c r="I34" s="51"/>
    </row>
    <row r="35" spans="1:9">
      <c r="A35" s="55"/>
      <c r="B35" s="62">
        <v>0</v>
      </c>
      <c r="C35" s="64">
        <f t="shared" si="0"/>
        <v>0</v>
      </c>
      <c r="D35" s="63">
        <v>0</v>
      </c>
      <c r="E35" s="64">
        <f t="shared" si="0"/>
        <v>0</v>
      </c>
      <c r="F35" s="63">
        <v>0</v>
      </c>
      <c r="G35" s="64">
        <f t="shared" si="0"/>
        <v>0</v>
      </c>
      <c r="H35" s="52">
        <f>LARGE((C35,E35,G35),1)</f>
        <v>0</v>
      </c>
      <c r="I35" s="51"/>
    </row>
    <row r="36" spans="1:9">
      <c r="A36" s="55"/>
      <c r="B36" s="62">
        <v>0</v>
      </c>
      <c r="C36" s="64">
        <f t="shared" si="0"/>
        <v>0</v>
      </c>
      <c r="D36" s="63">
        <v>0</v>
      </c>
      <c r="E36" s="64">
        <f t="shared" si="0"/>
        <v>0</v>
      </c>
      <c r="F36" s="63">
        <v>0</v>
      </c>
      <c r="G36" s="64">
        <f t="shared" si="0"/>
        <v>0</v>
      </c>
      <c r="H36" s="52">
        <f>LARGE((C36,E36,G36),1)</f>
        <v>0</v>
      </c>
      <c r="I36" s="51"/>
    </row>
    <row r="37" spans="1:9">
      <c r="A37" s="55"/>
      <c r="B37" s="62">
        <v>0</v>
      </c>
      <c r="C37" s="64">
        <f t="shared" si="0"/>
        <v>0</v>
      </c>
      <c r="D37" s="63">
        <v>0</v>
      </c>
      <c r="E37" s="64">
        <f t="shared" si="0"/>
        <v>0</v>
      </c>
      <c r="F37" s="63">
        <v>0</v>
      </c>
      <c r="G37" s="64">
        <f t="shared" si="0"/>
        <v>0</v>
      </c>
      <c r="H37" s="52">
        <f>LARGE((C37,E37,G37),1)</f>
        <v>0</v>
      </c>
      <c r="I37" s="51"/>
    </row>
    <row r="38" spans="1:9">
      <c r="A38" s="56"/>
      <c r="B38" s="62">
        <v>0</v>
      </c>
      <c r="C38" s="64">
        <f t="shared" si="0"/>
        <v>0</v>
      </c>
      <c r="D38" s="63">
        <v>0</v>
      </c>
      <c r="E38" s="64">
        <f t="shared" si="0"/>
        <v>0</v>
      </c>
      <c r="F38" s="63">
        <v>0</v>
      </c>
      <c r="G38" s="64">
        <f t="shared" si="0"/>
        <v>0</v>
      </c>
      <c r="H38" s="52">
        <f>LARGE((C38,E38,G38),1)</f>
        <v>0</v>
      </c>
      <c r="I38" s="51"/>
    </row>
    <row r="39" spans="1:9">
      <c r="A39" s="56"/>
      <c r="B39" s="62">
        <v>0</v>
      </c>
      <c r="C39" s="64">
        <f t="shared" si="0"/>
        <v>0</v>
      </c>
      <c r="D39" s="63">
        <v>0</v>
      </c>
      <c r="E39" s="64">
        <f t="shared" si="0"/>
        <v>0</v>
      </c>
      <c r="F39" s="63">
        <v>0</v>
      </c>
      <c r="G39" s="64">
        <f t="shared" si="0"/>
        <v>0</v>
      </c>
      <c r="H39" s="52">
        <f>LARGE((C39,E39,G39),1)</f>
        <v>0</v>
      </c>
      <c r="I39" s="51"/>
    </row>
    <row r="40" spans="1:9">
      <c r="A40" s="55"/>
      <c r="B40" s="62">
        <v>0</v>
      </c>
      <c r="C40" s="64">
        <f t="shared" si="0"/>
        <v>0</v>
      </c>
      <c r="D40" s="63">
        <v>0</v>
      </c>
      <c r="E40" s="64">
        <f t="shared" si="0"/>
        <v>0</v>
      </c>
      <c r="F40" s="63">
        <v>0</v>
      </c>
      <c r="G40" s="64">
        <f t="shared" si="0"/>
        <v>0</v>
      </c>
      <c r="H40" s="52">
        <f>LARGE((C40,E40,G40),1)</f>
        <v>0</v>
      </c>
      <c r="I40" s="51"/>
    </row>
    <row r="41" spans="1:9">
      <c r="A41" s="55"/>
      <c r="B41" s="63">
        <v>0</v>
      </c>
      <c r="C41" s="64">
        <f t="shared" si="0"/>
        <v>0</v>
      </c>
      <c r="D41" s="63">
        <v>0</v>
      </c>
      <c r="E41" s="64">
        <f t="shared" si="0"/>
        <v>0</v>
      </c>
      <c r="F41" s="63">
        <v>0</v>
      </c>
      <c r="G41" s="64">
        <f t="shared" si="0"/>
        <v>0</v>
      </c>
      <c r="H41" s="52">
        <f>LARGE((C41,E41,G41),1)</f>
        <v>0</v>
      </c>
      <c r="I41" s="51"/>
    </row>
    <row r="42" spans="1:9">
      <c r="A42" s="61"/>
      <c r="B42" s="63">
        <v>0</v>
      </c>
      <c r="C42" s="64">
        <f t="shared" si="0"/>
        <v>0</v>
      </c>
      <c r="D42" s="63">
        <v>0</v>
      </c>
      <c r="E42" s="64">
        <f t="shared" si="0"/>
        <v>0</v>
      </c>
      <c r="F42" s="63">
        <v>0</v>
      </c>
      <c r="G42" s="64">
        <f t="shared" si="0"/>
        <v>0</v>
      </c>
      <c r="H42" s="52">
        <f>LARGE((C42,E42,G42),1)</f>
        <v>0</v>
      </c>
      <c r="I42" s="51"/>
    </row>
    <row r="43" spans="1:9">
      <c r="A43" s="55"/>
      <c r="B43" s="63">
        <v>0</v>
      </c>
      <c r="C43" s="64">
        <f t="shared" si="0"/>
        <v>0</v>
      </c>
      <c r="D43" s="63">
        <v>0</v>
      </c>
      <c r="E43" s="64">
        <f t="shared" si="0"/>
        <v>0</v>
      </c>
      <c r="F43" s="63">
        <v>0</v>
      </c>
      <c r="G43" s="64">
        <f t="shared" si="0"/>
        <v>0</v>
      </c>
      <c r="H43" s="52">
        <f>LARGE((C43,E43,G43),1)</f>
        <v>0</v>
      </c>
      <c r="I43" s="51"/>
    </row>
    <row r="44" spans="1:9">
      <c r="A44" s="55"/>
      <c r="B44" s="63">
        <v>0</v>
      </c>
      <c r="C44" s="64">
        <f t="shared" si="0"/>
        <v>0</v>
      </c>
      <c r="D44" s="63">
        <v>0</v>
      </c>
      <c r="E44" s="64">
        <f t="shared" si="0"/>
        <v>0</v>
      </c>
      <c r="F44" s="63">
        <v>0</v>
      </c>
      <c r="G44" s="64">
        <f t="shared" si="0"/>
        <v>0</v>
      </c>
      <c r="H44" s="52">
        <f>LARGE((C44,E44,G44),1)</f>
        <v>0</v>
      </c>
      <c r="I44" s="51"/>
    </row>
    <row r="45" spans="1:9">
      <c r="A45" s="56"/>
      <c r="B45" s="63">
        <v>0</v>
      </c>
      <c r="C45" s="64">
        <f t="shared" si="0"/>
        <v>0</v>
      </c>
      <c r="D45" s="63">
        <v>0</v>
      </c>
      <c r="E45" s="64">
        <f t="shared" si="0"/>
        <v>0</v>
      </c>
      <c r="F45" s="63">
        <v>0</v>
      </c>
      <c r="G45" s="64">
        <f t="shared" si="0"/>
        <v>0</v>
      </c>
      <c r="H45" s="52">
        <f>LARGE((C45,E45,G45),1)</f>
        <v>0</v>
      </c>
      <c r="I45" s="51"/>
    </row>
    <row r="46" spans="1:9">
      <c r="A46" s="56"/>
      <c r="B46" s="63">
        <v>0</v>
      </c>
      <c r="C46" s="64">
        <f t="shared" si="0"/>
        <v>0</v>
      </c>
      <c r="D46" s="63">
        <v>0</v>
      </c>
      <c r="E46" s="64">
        <f t="shared" si="0"/>
        <v>0</v>
      </c>
      <c r="F46" s="63">
        <v>0</v>
      </c>
      <c r="G46" s="64">
        <f t="shared" si="0"/>
        <v>0</v>
      </c>
      <c r="H46" s="52">
        <f>LARGE((C46,E46,G46),1)</f>
        <v>0</v>
      </c>
      <c r="I46" s="51"/>
    </row>
    <row r="47" spans="1:9">
      <c r="A47" s="55"/>
      <c r="B47" s="63">
        <v>0</v>
      </c>
      <c r="C47" s="64">
        <f t="shared" si="0"/>
        <v>0</v>
      </c>
      <c r="D47" s="63">
        <v>0</v>
      </c>
      <c r="E47" s="64">
        <f t="shared" si="0"/>
        <v>0</v>
      </c>
      <c r="F47" s="63">
        <v>0</v>
      </c>
      <c r="G47" s="64">
        <f t="shared" si="0"/>
        <v>0</v>
      </c>
      <c r="H47" s="52">
        <f>LARGE((C47,E47,G47),1)</f>
        <v>0</v>
      </c>
      <c r="I47" s="51"/>
    </row>
    <row r="48" spans="1:9">
      <c r="A48" s="55"/>
      <c r="B48" s="63">
        <v>0</v>
      </c>
      <c r="C48" s="64">
        <f t="shared" si="0"/>
        <v>0</v>
      </c>
      <c r="D48" s="63">
        <v>0</v>
      </c>
      <c r="E48" s="64">
        <f t="shared" si="0"/>
        <v>0</v>
      </c>
      <c r="F48" s="63">
        <v>0</v>
      </c>
      <c r="G48" s="64">
        <f t="shared" si="0"/>
        <v>0</v>
      </c>
      <c r="H48" s="52">
        <f>LARGE((C48,E48,G48),1)</f>
        <v>0</v>
      </c>
      <c r="I48" s="51"/>
    </row>
    <row r="49" spans="1:9">
      <c r="A49" s="55"/>
      <c r="B49" s="63">
        <v>0</v>
      </c>
      <c r="C49" s="64">
        <f t="shared" si="0"/>
        <v>0</v>
      </c>
      <c r="D49" s="63">
        <v>0</v>
      </c>
      <c r="E49" s="64">
        <f t="shared" si="0"/>
        <v>0</v>
      </c>
      <c r="F49" s="63">
        <v>0</v>
      </c>
      <c r="G49" s="64">
        <f t="shared" si="0"/>
        <v>0</v>
      </c>
      <c r="H49" s="52">
        <f>LARGE((C49,E49,G49),1)</f>
        <v>0</v>
      </c>
      <c r="I49" s="51"/>
    </row>
    <row r="50" spans="1:9">
      <c r="A50" s="56"/>
      <c r="B50" s="63">
        <v>0</v>
      </c>
      <c r="C50" s="64">
        <f t="shared" si="0"/>
        <v>0</v>
      </c>
      <c r="D50" s="63">
        <v>0</v>
      </c>
      <c r="E50" s="64">
        <f t="shared" si="0"/>
        <v>0</v>
      </c>
      <c r="F50" s="63">
        <v>0</v>
      </c>
      <c r="G50" s="64">
        <f t="shared" si="0"/>
        <v>0</v>
      </c>
      <c r="H50" s="52">
        <f>LARGE((C50,E50,G50),1)</f>
        <v>0</v>
      </c>
      <c r="I50" s="51"/>
    </row>
    <row r="51" spans="1:9">
      <c r="A51" s="56"/>
      <c r="B51" s="63">
        <v>0</v>
      </c>
      <c r="C51" s="64">
        <f t="shared" si="0"/>
        <v>0</v>
      </c>
      <c r="D51" s="63">
        <v>0</v>
      </c>
      <c r="E51" s="64">
        <f t="shared" si="0"/>
        <v>0</v>
      </c>
      <c r="F51" s="63">
        <v>0</v>
      </c>
      <c r="G51" s="64">
        <f t="shared" si="0"/>
        <v>0</v>
      </c>
      <c r="H51" s="52">
        <f>LARGE((C51,E51,G51),1)</f>
        <v>0</v>
      </c>
      <c r="I51" s="51"/>
    </row>
    <row r="52" spans="1:9">
      <c r="A52" s="60"/>
      <c r="B52" s="63">
        <v>0</v>
      </c>
      <c r="C52" s="64">
        <f t="shared" si="0"/>
        <v>0</v>
      </c>
      <c r="D52" s="63">
        <v>0</v>
      </c>
      <c r="E52" s="64">
        <f t="shared" si="0"/>
        <v>0</v>
      </c>
      <c r="F52" s="63">
        <v>0</v>
      </c>
      <c r="G52" s="64">
        <f t="shared" si="0"/>
        <v>0</v>
      </c>
      <c r="H52" s="52">
        <f>LARGE((C52,E52,G52),1)</f>
        <v>0</v>
      </c>
      <c r="I52" s="51"/>
    </row>
    <row r="53" spans="1:9">
      <c r="A53" s="58"/>
      <c r="B53" s="63">
        <v>0</v>
      </c>
      <c r="C53" s="64">
        <f t="shared" si="0"/>
        <v>0</v>
      </c>
      <c r="D53" s="63">
        <v>0</v>
      </c>
      <c r="E53" s="64">
        <f t="shared" si="0"/>
        <v>0</v>
      </c>
      <c r="F53" s="63">
        <v>0</v>
      </c>
      <c r="G53" s="64">
        <f t="shared" si="0"/>
        <v>0</v>
      </c>
      <c r="H53" s="52">
        <f>LARGE((C53,E53,G53),1)</f>
        <v>0</v>
      </c>
      <c r="I53" s="51"/>
    </row>
    <row r="54" spans="1:9">
      <c r="A54" s="55"/>
      <c r="B54" s="63">
        <v>0</v>
      </c>
      <c r="C54" s="64">
        <f t="shared" si="0"/>
        <v>0</v>
      </c>
      <c r="D54" s="63">
        <v>0</v>
      </c>
      <c r="E54" s="64">
        <f t="shared" si="0"/>
        <v>0</v>
      </c>
      <c r="F54" s="63">
        <v>0</v>
      </c>
      <c r="G54" s="64">
        <f t="shared" si="0"/>
        <v>0</v>
      </c>
      <c r="H54" s="52">
        <f>LARGE((C54,E54,G54),1)</f>
        <v>0</v>
      </c>
      <c r="I54" s="51"/>
    </row>
    <row r="55" spans="1:9">
      <c r="A55" s="56"/>
      <c r="B55" s="63">
        <v>0</v>
      </c>
      <c r="C55" s="64">
        <f t="shared" si="0"/>
        <v>0</v>
      </c>
      <c r="D55" s="63">
        <v>0</v>
      </c>
      <c r="E55" s="64">
        <f t="shared" si="0"/>
        <v>0</v>
      </c>
      <c r="F55" s="63">
        <v>0</v>
      </c>
      <c r="G55" s="64">
        <f t="shared" si="0"/>
        <v>0</v>
      </c>
      <c r="H55" s="52">
        <f>LARGE((C55,E55,G55),1)</f>
        <v>0</v>
      </c>
      <c r="I55" s="51"/>
    </row>
    <row r="56" spans="1:9">
      <c r="A56" s="56"/>
      <c r="B56" s="63">
        <v>0</v>
      </c>
      <c r="C56" s="64">
        <f t="shared" si="0"/>
        <v>0</v>
      </c>
      <c r="D56" s="63">
        <v>0</v>
      </c>
      <c r="E56" s="64">
        <f t="shared" si="0"/>
        <v>0</v>
      </c>
      <c r="F56" s="63">
        <v>0</v>
      </c>
      <c r="G56" s="64">
        <f t="shared" si="0"/>
        <v>0</v>
      </c>
      <c r="H56" s="52">
        <f>LARGE((C56,E56,G56),1)</f>
        <v>0</v>
      </c>
      <c r="I56" s="51"/>
    </row>
    <row r="57" spans="1:9">
      <c r="A57" s="59"/>
      <c r="B57" s="63">
        <v>0</v>
      </c>
      <c r="C57" s="64">
        <f t="shared" si="0"/>
        <v>0</v>
      </c>
      <c r="D57" s="63">
        <v>0</v>
      </c>
      <c r="E57" s="64">
        <f t="shared" si="0"/>
        <v>0</v>
      </c>
      <c r="F57" s="63">
        <v>0</v>
      </c>
      <c r="G57" s="64">
        <f t="shared" si="0"/>
        <v>0</v>
      </c>
      <c r="H57" s="52">
        <f>LARGE((C57,E57,G57),1)</f>
        <v>0</v>
      </c>
      <c r="I57" s="51"/>
    </row>
    <row r="58" spans="1:9">
      <c r="A58" s="56"/>
      <c r="B58" s="63">
        <v>0</v>
      </c>
      <c r="C58" s="64">
        <f>B58/B$15*1000*B$14</f>
        <v>0</v>
      </c>
      <c r="D58" s="63">
        <v>0</v>
      </c>
      <c r="E58" s="64">
        <f>D58/D$15*1000*D$14</f>
        <v>0</v>
      </c>
      <c r="F58" s="63">
        <v>0</v>
      </c>
      <c r="G58" s="64">
        <f>F58/F$15*1000*F$14</f>
        <v>0</v>
      </c>
      <c r="H58" s="52">
        <f>LARGE((C58,E58,G58),1)</f>
        <v>0</v>
      </c>
      <c r="I58" s="51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2">
    <cfRule type="duplicateValues" dxfId="199" priority="19"/>
  </conditionalFormatting>
  <conditionalFormatting sqref="A34:A41 A53 A32 A43:A49">
    <cfRule type="duplicateValues" dxfId="198" priority="27"/>
  </conditionalFormatting>
  <conditionalFormatting sqref="A34:A41 A53 A32 A43:A49">
    <cfRule type="duplicateValues" dxfId="197" priority="28"/>
  </conditionalFormatting>
  <conditionalFormatting sqref="A57">
    <cfRule type="duplicateValues" dxfId="196" priority="25"/>
  </conditionalFormatting>
  <conditionalFormatting sqref="A57">
    <cfRule type="duplicateValues" dxfId="195" priority="26"/>
  </conditionalFormatting>
  <conditionalFormatting sqref="A33">
    <cfRule type="duplicateValues" dxfId="194" priority="23"/>
  </conditionalFormatting>
  <conditionalFormatting sqref="A33">
    <cfRule type="duplicateValues" dxfId="193" priority="24"/>
  </conditionalFormatting>
  <conditionalFormatting sqref="A50">
    <cfRule type="duplicateValues" dxfId="192" priority="21"/>
  </conditionalFormatting>
  <conditionalFormatting sqref="A50">
    <cfRule type="duplicateValues" dxfId="191" priority="22"/>
  </conditionalFormatting>
  <conditionalFormatting sqref="A42">
    <cfRule type="duplicateValues" dxfId="190" priority="20"/>
  </conditionalFormatting>
  <conditionalFormatting sqref="A51">
    <cfRule type="duplicateValues" dxfId="189" priority="17"/>
  </conditionalFormatting>
  <conditionalFormatting sqref="A51">
    <cfRule type="duplicateValues" dxfId="188" priority="18"/>
  </conditionalFormatting>
  <conditionalFormatting sqref="A28:A30">
    <cfRule type="duplicateValues" dxfId="187" priority="15"/>
  </conditionalFormatting>
  <conditionalFormatting sqref="A28:A30">
    <cfRule type="duplicateValues" dxfId="186" priority="16"/>
  </conditionalFormatting>
  <conditionalFormatting sqref="A27">
    <cfRule type="duplicateValues" dxfId="185" priority="13"/>
  </conditionalFormatting>
  <conditionalFormatting sqref="A27">
    <cfRule type="duplicateValues" dxfId="184" priority="14"/>
  </conditionalFormatting>
  <conditionalFormatting sqref="A19">
    <cfRule type="duplicateValues" dxfId="183" priority="11"/>
  </conditionalFormatting>
  <conditionalFormatting sqref="A19">
    <cfRule type="duplicateValues" dxfId="182" priority="12"/>
  </conditionalFormatting>
  <conditionalFormatting sqref="A21">
    <cfRule type="duplicateValues" dxfId="181" priority="9"/>
  </conditionalFormatting>
  <conditionalFormatting sqref="A21">
    <cfRule type="duplicateValues" dxfId="180" priority="10"/>
  </conditionalFormatting>
  <conditionalFormatting sqref="A22">
    <cfRule type="duplicateValues" dxfId="179" priority="7"/>
  </conditionalFormatting>
  <conditionalFormatting sqref="A22">
    <cfRule type="duplicateValues" dxfId="178" priority="8"/>
  </conditionalFormatting>
  <conditionalFormatting sqref="A23">
    <cfRule type="duplicateValues" dxfId="177" priority="5"/>
  </conditionalFormatting>
  <conditionalFormatting sqref="A23">
    <cfRule type="duplicateValues" dxfId="176" priority="6"/>
  </conditionalFormatting>
  <conditionalFormatting sqref="A25">
    <cfRule type="duplicateValues" dxfId="175" priority="3"/>
  </conditionalFormatting>
  <conditionalFormatting sqref="A25">
    <cfRule type="duplicateValues" dxfId="174" priority="4"/>
  </conditionalFormatting>
  <conditionalFormatting sqref="A18">
    <cfRule type="duplicateValues" dxfId="173" priority="1"/>
  </conditionalFormatting>
  <conditionalFormatting sqref="A18">
    <cfRule type="duplicateValues" dxfId="172" priority="2"/>
  </conditionalFormatting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M32" sqref="M32"/>
    </sheetView>
  </sheetViews>
  <sheetFormatPr baseColWidth="10" defaultColWidth="8.7109375" defaultRowHeight="13" x14ac:dyDescent="0"/>
  <cols>
    <col min="1" max="1" width="19" customWidth="1"/>
    <col min="2" max="2" width="8.7109375" customWidth="1"/>
    <col min="3" max="3" width="8.7109375" style="68" customWidth="1"/>
    <col min="4" max="8" width="8.7109375" customWidth="1"/>
    <col min="9" max="9" width="9.140625" customWidth="1"/>
  </cols>
  <sheetData>
    <row r="1" spans="1:9">
      <c r="A1" s="105" t="s">
        <v>83</v>
      </c>
      <c r="B1" s="67"/>
      <c r="C1" s="67"/>
      <c r="D1" s="67"/>
      <c r="E1" s="67"/>
      <c r="F1" s="67"/>
      <c r="G1" s="67"/>
      <c r="H1" s="67"/>
      <c r="I1" s="29"/>
    </row>
    <row r="2" spans="1:9">
      <c r="A2" s="105"/>
      <c r="B2" s="107" t="s">
        <v>41</v>
      </c>
      <c r="C2" s="107"/>
      <c r="D2" s="107"/>
      <c r="E2" s="107"/>
      <c r="F2" s="107"/>
      <c r="G2" s="67"/>
      <c r="H2" s="67"/>
      <c r="I2" s="29"/>
    </row>
    <row r="3" spans="1:9">
      <c r="A3" s="105"/>
      <c r="B3" s="67"/>
      <c r="C3" s="67"/>
      <c r="D3" s="67"/>
      <c r="E3" s="67"/>
      <c r="F3" s="67"/>
      <c r="G3" s="67"/>
      <c r="H3" s="67"/>
      <c r="I3" s="29"/>
    </row>
    <row r="4" spans="1:9">
      <c r="A4" s="105"/>
      <c r="B4" s="107" t="s">
        <v>34</v>
      </c>
      <c r="C4" s="107"/>
      <c r="D4" s="107"/>
      <c r="E4" s="107"/>
      <c r="F4" s="107"/>
      <c r="G4" s="67"/>
      <c r="H4" s="67"/>
      <c r="I4" s="29"/>
    </row>
    <row r="5" spans="1:9">
      <c r="A5" s="105"/>
      <c r="B5" s="67"/>
      <c r="C5" s="67"/>
      <c r="D5" s="67"/>
      <c r="E5" s="67"/>
      <c r="F5" s="67"/>
      <c r="G5" s="67"/>
      <c r="H5" s="67"/>
      <c r="I5" s="29"/>
    </row>
    <row r="6" spans="1:9">
      <c r="A6" s="105"/>
      <c r="B6" s="106"/>
      <c r="C6" s="106"/>
      <c r="D6" s="67"/>
      <c r="E6" s="67"/>
      <c r="F6" s="67"/>
      <c r="G6" s="67"/>
      <c r="H6" s="67"/>
      <c r="I6" s="29"/>
    </row>
    <row r="7" spans="1:9">
      <c r="A7" s="105"/>
      <c r="B7" s="67"/>
      <c r="C7" s="67"/>
      <c r="D7" s="67"/>
      <c r="E7" s="67"/>
      <c r="F7" s="67"/>
      <c r="G7" s="67"/>
      <c r="H7" s="67"/>
      <c r="I7" s="29"/>
    </row>
    <row r="8" spans="1:9">
      <c r="A8" s="30" t="s">
        <v>11</v>
      </c>
      <c r="B8" s="31" t="s">
        <v>112</v>
      </c>
      <c r="C8" s="31"/>
      <c r="D8" s="31"/>
      <c r="E8" s="31"/>
      <c r="F8" s="67"/>
      <c r="G8" s="67"/>
      <c r="H8" s="66"/>
      <c r="I8" s="29"/>
    </row>
    <row r="9" spans="1:9">
      <c r="A9" s="30" t="s">
        <v>0</v>
      </c>
      <c r="B9" s="31" t="s">
        <v>89</v>
      </c>
      <c r="C9" s="31"/>
      <c r="D9" s="31"/>
      <c r="E9" s="31"/>
      <c r="F9" s="67"/>
      <c r="G9" s="67"/>
      <c r="H9" s="66"/>
      <c r="I9" s="29"/>
    </row>
    <row r="10" spans="1:9">
      <c r="A10" s="30" t="s">
        <v>13</v>
      </c>
      <c r="B10" s="108">
        <v>42058</v>
      </c>
      <c r="C10" s="108"/>
      <c r="D10" s="32"/>
      <c r="E10" s="32"/>
      <c r="F10" s="67"/>
      <c r="G10" s="67"/>
      <c r="H10" s="33"/>
      <c r="I10" s="29"/>
    </row>
    <row r="11" spans="1:9">
      <c r="A11" s="30" t="s">
        <v>33</v>
      </c>
      <c r="B11" s="31" t="s">
        <v>39</v>
      </c>
      <c r="C11" s="32"/>
      <c r="D11" s="67"/>
      <c r="E11" s="67"/>
      <c r="F11" s="67"/>
      <c r="G11" s="67"/>
      <c r="H11" s="67"/>
      <c r="I11" s="29"/>
    </row>
    <row r="12" spans="1:9">
      <c r="A12" s="30" t="s">
        <v>16</v>
      </c>
      <c r="B12" s="66" t="s">
        <v>45</v>
      </c>
      <c r="C12" s="67"/>
      <c r="D12" s="67"/>
      <c r="E12" s="67"/>
      <c r="F12" s="67"/>
      <c r="G12" s="67"/>
      <c r="H12" s="67"/>
      <c r="I12" s="29"/>
    </row>
    <row r="13" spans="1:9">
      <c r="A13" s="66" t="s">
        <v>12</v>
      </c>
      <c r="B13" s="34" t="s">
        <v>2</v>
      </c>
      <c r="C13" s="35"/>
      <c r="D13" s="36" t="s">
        <v>17</v>
      </c>
      <c r="E13" s="35"/>
      <c r="F13" s="36" t="s">
        <v>1</v>
      </c>
      <c r="G13" s="35"/>
      <c r="H13" s="37"/>
      <c r="I13" s="38" t="s">
        <v>24</v>
      </c>
    </row>
    <row r="14" spans="1:9">
      <c r="A14" s="66" t="s">
        <v>15</v>
      </c>
      <c r="B14" s="39">
        <v>0</v>
      </c>
      <c r="C14" s="40"/>
      <c r="D14" s="41">
        <v>0</v>
      </c>
      <c r="E14" s="40"/>
      <c r="F14" s="41">
        <v>0.55000000000000004</v>
      </c>
      <c r="G14" s="40"/>
      <c r="H14" s="42" t="s">
        <v>18</v>
      </c>
      <c r="I14" s="43" t="s">
        <v>25</v>
      </c>
    </row>
    <row r="15" spans="1:9">
      <c r="A15" s="66" t="s">
        <v>14</v>
      </c>
      <c r="B15" s="44">
        <v>1</v>
      </c>
      <c r="C15" s="45"/>
      <c r="D15" s="46">
        <v>1</v>
      </c>
      <c r="E15" s="45"/>
      <c r="F15" s="46">
        <v>54.8</v>
      </c>
      <c r="G15" s="45"/>
      <c r="H15" s="42" t="s">
        <v>19</v>
      </c>
      <c r="I15" s="43" t="s">
        <v>26</v>
      </c>
    </row>
    <row r="16" spans="1:9">
      <c r="A16" s="66"/>
      <c r="B16" s="47" t="s">
        <v>5</v>
      </c>
      <c r="C16" s="48" t="s">
        <v>4</v>
      </c>
      <c r="D16" s="48" t="s">
        <v>5</v>
      </c>
      <c r="E16" s="48" t="s">
        <v>4</v>
      </c>
      <c r="F16" s="48" t="s">
        <v>5</v>
      </c>
      <c r="G16" s="48" t="s">
        <v>4</v>
      </c>
      <c r="H16" s="49" t="s">
        <v>4</v>
      </c>
      <c r="I16" s="102">
        <v>3</v>
      </c>
    </row>
    <row r="17" spans="1:9">
      <c r="A17" s="70" t="s">
        <v>52</v>
      </c>
      <c r="B17" s="78">
        <v>51.8</v>
      </c>
      <c r="C17" s="64">
        <f>B17/B$15*1000*B$14</f>
        <v>0</v>
      </c>
      <c r="D17" s="63">
        <v>0</v>
      </c>
      <c r="E17" s="64">
        <f>D17/D$15*1000*D$14</f>
        <v>0</v>
      </c>
      <c r="F17" s="63">
        <v>54.8</v>
      </c>
      <c r="G17" s="64">
        <f>F17/F$15*1000*F$14</f>
        <v>550</v>
      </c>
      <c r="H17" s="52">
        <f>LARGE((C17,E17,G17),1)</f>
        <v>550</v>
      </c>
      <c r="I17" s="51">
        <v>1</v>
      </c>
    </row>
    <row r="18" spans="1:9">
      <c r="A18" s="70" t="s">
        <v>53</v>
      </c>
      <c r="B18" s="62">
        <v>32.799999999999997</v>
      </c>
      <c r="C18" s="64">
        <f>B18/B$15*1000*B$14</f>
        <v>0</v>
      </c>
      <c r="D18" s="63">
        <v>0</v>
      </c>
      <c r="E18" s="64">
        <f>D18/D$15*1000*D$14</f>
        <v>0</v>
      </c>
      <c r="F18" s="63">
        <v>47.4</v>
      </c>
      <c r="G18" s="64">
        <f>F18/F$15*1000*F$14</f>
        <v>475.72992700729935</v>
      </c>
      <c r="H18" s="52">
        <f>LARGE((C18,E18,G18),1)</f>
        <v>475.72992700729935</v>
      </c>
      <c r="I18" s="51">
        <v>2</v>
      </c>
    </row>
    <row r="19" spans="1:9">
      <c r="A19" s="70"/>
      <c r="B19" s="62">
        <v>25.6</v>
      </c>
      <c r="C19" s="64">
        <f>B19/B$15*1000*B$14</f>
        <v>0</v>
      </c>
      <c r="D19" s="63">
        <v>0</v>
      </c>
      <c r="E19" s="64">
        <f t="shared" ref="C19:G57" si="0">D19/D$15*1000*D$14</f>
        <v>0</v>
      </c>
      <c r="F19" s="63">
        <v>0</v>
      </c>
      <c r="G19" s="64">
        <f t="shared" si="0"/>
        <v>0</v>
      </c>
      <c r="H19" s="52">
        <f>LARGE((C19,E19,G19),1)</f>
        <v>0</v>
      </c>
      <c r="I19" s="51"/>
    </row>
    <row r="20" spans="1:9">
      <c r="A20" s="70"/>
      <c r="B20" s="62">
        <v>0</v>
      </c>
      <c r="C20" s="64">
        <f>B20/B$15*1000*B$14</f>
        <v>0</v>
      </c>
      <c r="D20" s="63">
        <v>0</v>
      </c>
      <c r="E20" s="64">
        <f t="shared" si="0"/>
        <v>0</v>
      </c>
      <c r="F20" s="63">
        <v>0</v>
      </c>
      <c r="G20" s="64">
        <f t="shared" si="0"/>
        <v>0</v>
      </c>
      <c r="H20" s="52">
        <f>LARGE((C20,E20,G20),1)</f>
        <v>0</v>
      </c>
      <c r="I20" s="51"/>
    </row>
    <row r="21" spans="1:9">
      <c r="A21" s="70"/>
      <c r="B21" s="62">
        <v>0</v>
      </c>
      <c r="C21" s="64">
        <f t="shared" si="0"/>
        <v>0</v>
      </c>
      <c r="D21" s="63">
        <v>0</v>
      </c>
      <c r="E21" s="64">
        <f t="shared" si="0"/>
        <v>0</v>
      </c>
      <c r="F21" s="63">
        <v>0</v>
      </c>
      <c r="G21" s="64">
        <f t="shared" si="0"/>
        <v>0</v>
      </c>
      <c r="H21" s="52">
        <f>LARGE((C21,E21,G21),1)</f>
        <v>0</v>
      </c>
      <c r="I21" s="51"/>
    </row>
    <row r="22" spans="1:9">
      <c r="A22" s="70"/>
      <c r="B22" s="62">
        <v>0</v>
      </c>
      <c r="C22" s="64">
        <f>B22/B$15*1000*B$14</f>
        <v>0</v>
      </c>
      <c r="D22" s="63">
        <v>0</v>
      </c>
      <c r="E22" s="64">
        <f>D22/D$15*1000*D$14</f>
        <v>0</v>
      </c>
      <c r="F22" s="63">
        <v>0</v>
      </c>
      <c r="G22" s="64">
        <f>F22/F$15*1000*F$14</f>
        <v>0</v>
      </c>
      <c r="H22" s="52">
        <f>LARGE((C22,E22,G22),1)</f>
        <v>0</v>
      </c>
      <c r="I22" s="51"/>
    </row>
    <row r="23" spans="1:9">
      <c r="A23" s="70"/>
      <c r="B23" s="62">
        <v>0</v>
      </c>
      <c r="C23" s="64">
        <f t="shared" si="0"/>
        <v>0</v>
      </c>
      <c r="D23" s="63">
        <v>0</v>
      </c>
      <c r="E23" s="64">
        <f t="shared" si="0"/>
        <v>0</v>
      </c>
      <c r="F23" s="63">
        <v>0</v>
      </c>
      <c r="G23" s="64">
        <f t="shared" si="0"/>
        <v>0</v>
      </c>
      <c r="H23" s="52">
        <f>LARGE((C23,E23,G23),1)</f>
        <v>0</v>
      </c>
      <c r="I23" s="51"/>
    </row>
    <row r="24" spans="1:9">
      <c r="A24" s="61"/>
      <c r="B24" s="62">
        <v>0</v>
      </c>
      <c r="C24" s="64">
        <f t="shared" si="0"/>
        <v>0</v>
      </c>
      <c r="D24" s="63">
        <v>0</v>
      </c>
      <c r="E24" s="64">
        <f t="shared" si="0"/>
        <v>0</v>
      </c>
      <c r="F24" s="63">
        <v>0</v>
      </c>
      <c r="G24" s="64">
        <f t="shared" si="0"/>
        <v>0</v>
      </c>
      <c r="H24" s="52">
        <f>LARGE((C24,E24,G24),1)</f>
        <v>0</v>
      </c>
      <c r="I24" s="51"/>
    </row>
    <row r="25" spans="1:9">
      <c r="A25" s="70"/>
      <c r="B25" s="62">
        <v>0</v>
      </c>
      <c r="C25" s="64">
        <f t="shared" si="0"/>
        <v>0</v>
      </c>
      <c r="D25" s="63">
        <v>0</v>
      </c>
      <c r="E25" s="64">
        <f t="shared" si="0"/>
        <v>0</v>
      </c>
      <c r="F25" s="63">
        <v>0</v>
      </c>
      <c r="G25" s="64">
        <f t="shared" si="0"/>
        <v>0</v>
      </c>
      <c r="H25" s="52">
        <f>LARGE((C25,E25,G25),1)</f>
        <v>0</v>
      </c>
      <c r="I25" s="51"/>
    </row>
    <row r="26" spans="1:9">
      <c r="A26" s="70"/>
      <c r="B26" s="62">
        <v>0</v>
      </c>
      <c r="C26" s="64">
        <f>B26/B$15*1000*B$14</f>
        <v>0</v>
      </c>
      <c r="D26" s="63">
        <v>0</v>
      </c>
      <c r="E26" s="64">
        <f t="shared" si="0"/>
        <v>0</v>
      </c>
      <c r="F26" s="63">
        <v>0</v>
      </c>
      <c r="G26" s="64">
        <f t="shared" si="0"/>
        <v>0</v>
      </c>
      <c r="H26" s="52">
        <f>LARGE((C26,E26,G26),1)</f>
        <v>0</v>
      </c>
      <c r="I26" s="51"/>
    </row>
    <row r="27" spans="1:9">
      <c r="A27" s="70"/>
      <c r="B27" s="62">
        <v>0</v>
      </c>
      <c r="C27" s="64">
        <f>B27/B$15*1000*B$14</f>
        <v>0</v>
      </c>
      <c r="D27" s="63">
        <v>0</v>
      </c>
      <c r="E27" s="64">
        <f t="shared" si="0"/>
        <v>0</v>
      </c>
      <c r="F27" s="63">
        <v>0</v>
      </c>
      <c r="G27" s="64">
        <f t="shared" si="0"/>
        <v>0</v>
      </c>
      <c r="H27" s="52">
        <f>LARGE((C27,E27,G27),1)</f>
        <v>0</v>
      </c>
      <c r="I27" s="51"/>
    </row>
    <row r="28" spans="1:9">
      <c r="A28" s="70"/>
      <c r="B28" s="62">
        <v>0</v>
      </c>
      <c r="C28" s="64">
        <f t="shared" si="0"/>
        <v>0</v>
      </c>
      <c r="D28" s="63">
        <v>0</v>
      </c>
      <c r="E28" s="64">
        <f t="shared" si="0"/>
        <v>0</v>
      </c>
      <c r="F28" s="63">
        <v>0</v>
      </c>
      <c r="G28" s="64">
        <f t="shared" si="0"/>
        <v>0</v>
      </c>
      <c r="H28" s="52">
        <f>LARGE((C28,E28,G28),1)</f>
        <v>0</v>
      </c>
      <c r="I28" s="51"/>
    </row>
    <row r="29" spans="1:9">
      <c r="A29" s="70"/>
      <c r="B29" s="62">
        <v>0</v>
      </c>
      <c r="C29" s="64">
        <f t="shared" si="0"/>
        <v>0</v>
      </c>
      <c r="D29" s="63">
        <v>0</v>
      </c>
      <c r="E29" s="64">
        <f t="shared" si="0"/>
        <v>0</v>
      </c>
      <c r="F29" s="63">
        <v>0</v>
      </c>
      <c r="G29" s="64">
        <f t="shared" si="0"/>
        <v>0</v>
      </c>
      <c r="H29" s="52">
        <f>LARGE((C29,E29,G29),1)</f>
        <v>0</v>
      </c>
      <c r="I29" s="51"/>
    </row>
    <row r="30" spans="1:9">
      <c r="A30" s="54"/>
      <c r="B30" s="62">
        <v>0</v>
      </c>
      <c r="C30" s="64">
        <f t="shared" si="0"/>
        <v>0</v>
      </c>
      <c r="D30" s="63">
        <v>0</v>
      </c>
      <c r="E30" s="64">
        <f t="shared" si="0"/>
        <v>0</v>
      </c>
      <c r="F30" s="63">
        <v>0</v>
      </c>
      <c r="G30" s="64">
        <f t="shared" si="0"/>
        <v>0</v>
      </c>
      <c r="H30" s="52">
        <f>LARGE((C30,E30,G30),1)</f>
        <v>0</v>
      </c>
      <c r="I30" s="51"/>
    </row>
    <row r="31" spans="1:9">
      <c r="A31" s="61"/>
      <c r="B31" s="62">
        <v>0</v>
      </c>
      <c r="C31" s="64">
        <f t="shared" si="0"/>
        <v>0</v>
      </c>
      <c r="D31" s="63">
        <v>0</v>
      </c>
      <c r="E31" s="64">
        <f t="shared" si="0"/>
        <v>0</v>
      </c>
      <c r="F31" s="63">
        <v>0</v>
      </c>
      <c r="G31" s="64">
        <f t="shared" si="0"/>
        <v>0</v>
      </c>
      <c r="H31" s="52">
        <f>LARGE((C31,E31,G31),1)</f>
        <v>0</v>
      </c>
      <c r="I31" s="51"/>
    </row>
    <row r="32" spans="1:9">
      <c r="A32" s="56"/>
      <c r="B32" s="62">
        <v>0</v>
      </c>
      <c r="C32" s="64">
        <f t="shared" si="0"/>
        <v>0</v>
      </c>
      <c r="D32" s="63">
        <v>0</v>
      </c>
      <c r="E32" s="64">
        <f t="shared" si="0"/>
        <v>0</v>
      </c>
      <c r="F32" s="63">
        <v>0</v>
      </c>
      <c r="G32" s="64">
        <f t="shared" si="0"/>
        <v>0</v>
      </c>
      <c r="H32" s="52">
        <f>LARGE((C32,E32,G32),1)</f>
        <v>0</v>
      </c>
      <c r="I32" s="51"/>
    </row>
    <row r="33" spans="1:9">
      <c r="A33" s="57"/>
      <c r="B33" s="62">
        <v>0</v>
      </c>
      <c r="C33" s="64">
        <f t="shared" si="0"/>
        <v>0</v>
      </c>
      <c r="D33" s="63">
        <v>0</v>
      </c>
      <c r="E33" s="64">
        <f t="shared" si="0"/>
        <v>0</v>
      </c>
      <c r="F33" s="63">
        <v>0</v>
      </c>
      <c r="G33" s="64">
        <f t="shared" si="0"/>
        <v>0</v>
      </c>
      <c r="H33" s="52">
        <f>LARGE((C33,E33,G33),1)</f>
        <v>0</v>
      </c>
      <c r="I33" s="51"/>
    </row>
    <row r="34" spans="1:9">
      <c r="A34" s="55"/>
      <c r="B34" s="62">
        <v>0</v>
      </c>
      <c r="C34" s="64">
        <f t="shared" si="0"/>
        <v>0</v>
      </c>
      <c r="D34" s="63">
        <v>0</v>
      </c>
      <c r="E34" s="64">
        <f t="shared" si="0"/>
        <v>0</v>
      </c>
      <c r="F34" s="63">
        <v>0</v>
      </c>
      <c r="G34" s="64">
        <f t="shared" si="0"/>
        <v>0</v>
      </c>
      <c r="H34" s="52">
        <f>LARGE((C34,E34,G34),1)</f>
        <v>0</v>
      </c>
      <c r="I34" s="51"/>
    </row>
    <row r="35" spans="1:9">
      <c r="A35" s="55"/>
      <c r="B35" s="62">
        <v>0</v>
      </c>
      <c r="C35" s="64">
        <f t="shared" si="0"/>
        <v>0</v>
      </c>
      <c r="D35" s="63">
        <v>0</v>
      </c>
      <c r="E35" s="64">
        <f t="shared" si="0"/>
        <v>0</v>
      </c>
      <c r="F35" s="63">
        <v>0</v>
      </c>
      <c r="G35" s="64">
        <f t="shared" si="0"/>
        <v>0</v>
      </c>
      <c r="H35" s="52">
        <f>LARGE((C35,E35,G35),1)</f>
        <v>0</v>
      </c>
      <c r="I35" s="51"/>
    </row>
    <row r="36" spans="1:9">
      <c r="A36" s="55"/>
      <c r="B36" s="62">
        <v>0</v>
      </c>
      <c r="C36" s="64">
        <f t="shared" si="0"/>
        <v>0</v>
      </c>
      <c r="D36" s="63">
        <v>0</v>
      </c>
      <c r="E36" s="64">
        <f t="shared" si="0"/>
        <v>0</v>
      </c>
      <c r="F36" s="63">
        <v>0</v>
      </c>
      <c r="G36" s="64">
        <f t="shared" si="0"/>
        <v>0</v>
      </c>
      <c r="H36" s="52">
        <f>LARGE((C36,E36,G36),1)</f>
        <v>0</v>
      </c>
      <c r="I36" s="51"/>
    </row>
    <row r="37" spans="1:9">
      <c r="A37" s="55"/>
      <c r="B37" s="62">
        <v>0</v>
      </c>
      <c r="C37" s="64">
        <f t="shared" si="0"/>
        <v>0</v>
      </c>
      <c r="D37" s="63">
        <v>0</v>
      </c>
      <c r="E37" s="64">
        <f t="shared" si="0"/>
        <v>0</v>
      </c>
      <c r="F37" s="63">
        <v>0</v>
      </c>
      <c r="G37" s="64">
        <f t="shared" si="0"/>
        <v>0</v>
      </c>
      <c r="H37" s="52">
        <f>LARGE((C37,E37,G37),1)</f>
        <v>0</v>
      </c>
      <c r="I37" s="51"/>
    </row>
    <row r="38" spans="1:9">
      <c r="A38" s="56"/>
      <c r="B38" s="62">
        <v>0</v>
      </c>
      <c r="C38" s="64">
        <f t="shared" si="0"/>
        <v>0</v>
      </c>
      <c r="D38" s="63">
        <v>0</v>
      </c>
      <c r="E38" s="64">
        <f t="shared" si="0"/>
        <v>0</v>
      </c>
      <c r="F38" s="63">
        <v>0</v>
      </c>
      <c r="G38" s="64">
        <f t="shared" si="0"/>
        <v>0</v>
      </c>
      <c r="H38" s="52">
        <f>LARGE((C38,E38,G38),1)</f>
        <v>0</v>
      </c>
      <c r="I38" s="51"/>
    </row>
    <row r="39" spans="1:9">
      <c r="A39" s="56"/>
      <c r="B39" s="62">
        <v>0</v>
      </c>
      <c r="C39" s="64">
        <f t="shared" si="0"/>
        <v>0</v>
      </c>
      <c r="D39" s="63">
        <v>0</v>
      </c>
      <c r="E39" s="64">
        <f t="shared" si="0"/>
        <v>0</v>
      </c>
      <c r="F39" s="63">
        <v>0</v>
      </c>
      <c r="G39" s="64">
        <f t="shared" si="0"/>
        <v>0</v>
      </c>
      <c r="H39" s="52">
        <f>LARGE((C39,E39,G39),1)</f>
        <v>0</v>
      </c>
      <c r="I39" s="51"/>
    </row>
    <row r="40" spans="1:9">
      <c r="A40" s="55"/>
      <c r="B40" s="62">
        <v>0</v>
      </c>
      <c r="C40" s="64">
        <f t="shared" si="0"/>
        <v>0</v>
      </c>
      <c r="D40" s="63">
        <v>0</v>
      </c>
      <c r="E40" s="64">
        <f t="shared" si="0"/>
        <v>0</v>
      </c>
      <c r="F40" s="63">
        <v>0</v>
      </c>
      <c r="G40" s="64">
        <f t="shared" si="0"/>
        <v>0</v>
      </c>
      <c r="H40" s="52">
        <f>LARGE((C40,E40,G40),1)</f>
        <v>0</v>
      </c>
      <c r="I40" s="51"/>
    </row>
    <row r="41" spans="1:9">
      <c r="A41" s="55"/>
      <c r="B41" s="63">
        <v>0</v>
      </c>
      <c r="C41" s="64">
        <f t="shared" si="0"/>
        <v>0</v>
      </c>
      <c r="D41" s="63">
        <v>0</v>
      </c>
      <c r="E41" s="64">
        <f t="shared" si="0"/>
        <v>0</v>
      </c>
      <c r="F41" s="63">
        <v>0</v>
      </c>
      <c r="G41" s="64">
        <f t="shared" si="0"/>
        <v>0</v>
      </c>
      <c r="H41" s="52">
        <f>LARGE((C41,E41,G41),1)</f>
        <v>0</v>
      </c>
      <c r="I41" s="51"/>
    </row>
    <row r="42" spans="1:9">
      <c r="A42" s="61"/>
      <c r="B42" s="63">
        <v>0</v>
      </c>
      <c r="C42" s="64">
        <f t="shared" si="0"/>
        <v>0</v>
      </c>
      <c r="D42" s="63">
        <v>0</v>
      </c>
      <c r="E42" s="64">
        <f t="shared" si="0"/>
        <v>0</v>
      </c>
      <c r="F42" s="63">
        <v>0</v>
      </c>
      <c r="G42" s="64">
        <f t="shared" si="0"/>
        <v>0</v>
      </c>
      <c r="H42" s="52">
        <f>LARGE((C42,E42,G42),1)</f>
        <v>0</v>
      </c>
      <c r="I42" s="51"/>
    </row>
    <row r="43" spans="1:9">
      <c r="A43" s="55"/>
      <c r="B43" s="63">
        <v>0</v>
      </c>
      <c r="C43" s="64">
        <f t="shared" si="0"/>
        <v>0</v>
      </c>
      <c r="D43" s="63">
        <v>0</v>
      </c>
      <c r="E43" s="64">
        <f t="shared" si="0"/>
        <v>0</v>
      </c>
      <c r="F43" s="63">
        <v>0</v>
      </c>
      <c r="G43" s="64">
        <f t="shared" si="0"/>
        <v>0</v>
      </c>
      <c r="H43" s="52">
        <f>LARGE((C43,E43,G43),1)</f>
        <v>0</v>
      </c>
      <c r="I43" s="51"/>
    </row>
    <row r="44" spans="1:9">
      <c r="A44" s="55"/>
      <c r="B44" s="63">
        <v>0</v>
      </c>
      <c r="C44" s="64">
        <f t="shared" si="0"/>
        <v>0</v>
      </c>
      <c r="D44" s="63">
        <v>0</v>
      </c>
      <c r="E44" s="64">
        <f t="shared" si="0"/>
        <v>0</v>
      </c>
      <c r="F44" s="63">
        <v>0</v>
      </c>
      <c r="G44" s="64">
        <f t="shared" si="0"/>
        <v>0</v>
      </c>
      <c r="H44" s="52">
        <f>LARGE((C44,E44,G44),1)</f>
        <v>0</v>
      </c>
      <c r="I44" s="51"/>
    </row>
    <row r="45" spans="1:9">
      <c r="A45" s="56"/>
      <c r="B45" s="63">
        <v>0</v>
      </c>
      <c r="C45" s="64">
        <f t="shared" si="0"/>
        <v>0</v>
      </c>
      <c r="D45" s="63">
        <v>0</v>
      </c>
      <c r="E45" s="64">
        <f t="shared" si="0"/>
        <v>0</v>
      </c>
      <c r="F45" s="63">
        <v>0</v>
      </c>
      <c r="G45" s="64">
        <f t="shared" si="0"/>
        <v>0</v>
      </c>
      <c r="H45" s="52">
        <f>LARGE((C45,E45,G45),1)</f>
        <v>0</v>
      </c>
      <c r="I45" s="51"/>
    </row>
    <row r="46" spans="1:9">
      <c r="A46" s="56"/>
      <c r="B46" s="63">
        <v>0</v>
      </c>
      <c r="C46" s="64">
        <f t="shared" si="0"/>
        <v>0</v>
      </c>
      <c r="D46" s="63">
        <v>0</v>
      </c>
      <c r="E46" s="64">
        <f t="shared" si="0"/>
        <v>0</v>
      </c>
      <c r="F46" s="63">
        <v>0</v>
      </c>
      <c r="G46" s="64">
        <f t="shared" si="0"/>
        <v>0</v>
      </c>
      <c r="H46" s="52">
        <f>LARGE((C46,E46,G46),1)</f>
        <v>0</v>
      </c>
      <c r="I46" s="51"/>
    </row>
    <row r="47" spans="1:9">
      <c r="A47" s="55"/>
      <c r="B47" s="63">
        <v>0</v>
      </c>
      <c r="C47" s="64">
        <f t="shared" si="0"/>
        <v>0</v>
      </c>
      <c r="D47" s="63">
        <v>0</v>
      </c>
      <c r="E47" s="64">
        <f t="shared" si="0"/>
        <v>0</v>
      </c>
      <c r="F47" s="63">
        <v>0</v>
      </c>
      <c r="G47" s="64">
        <f t="shared" si="0"/>
        <v>0</v>
      </c>
      <c r="H47" s="52">
        <f>LARGE((C47,E47,G47),1)</f>
        <v>0</v>
      </c>
      <c r="I47" s="51"/>
    </row>
    <row r="48" spans="1:9">
      <c r="A48" s="55"/>
      <c r="B48" s="63">
        <v>0</v>
      </c>
      <c r="C48" s="64">
        <f t="shared" si="0"/>
        <v>0</v>
      </c>
      <c r="D48" s="63">
        <v>0</v>
      </c>
      <c r="E48" s="64">
        <f t="shared" si="0"/>
        <v>0</v>
      </c>
      <c r="F48" s="63">
        <v>0</v>
      </c>
      <c r="G48" s="64">
        <f t="shared" si="0"/>
        <v>0</v>
      </c>
      <c r="H48" s="52">
        <f>LARGE((C48,E48,G48),1)</f>
        <v>0</v>
      </c>
      <c r="I48" s="51"/>
    </row>
    <row r="49" spans="1:9">
      <c r="A49" s="55"/>
      <c r="B49" s="63">
        <v>0</v>
      </c>
      <c r="C49" s="64">
        <f t="shared" si="0"/>
        <v>0</v>
      </c>
      <c r="D49" s="63">
        <v>0</v>
      </c>
      <c r="E49" s="64">
        <f t="shared" si="0"/>
        <v>0</v>
      </c>
      <c r="F49" s="63">
        <v>0</v>
      </c>
      <c r="G49" s="64">
        <f t="shared" si="0"/>
        <v>0</v>
      </c>
      <c r="H49" s="52">
        <f>LARGE((C49,E49,G49),1)</f>
        <v>0</v>
      </c>
      <c r="I49" s="51"/>
    </row>
    <row r="50" spans="1:9">
      <c r="A50" s="56"/>
      <c r="B50" s="63">
        <v>0</v>
      </c>
      <c r="C50" s="64">
        <f t="shared" si="0"/>
        <v>0</v>
      </c>
      <c r="D50" s="63">
        <v>0</v>
      </c>
      <c r="E50" s="64">
        <f t="shared" si="0"/>
        <v>0</v>
      </c>
      <c r="F50" s="63">
        <v>0</v>
      </c>
      <c r="G50" s="64">
        <f t="shared" si="0"/>
        <v>0</v>
      </c>
      <c r="H50" s="52">
        <f>LARGE((C50,E50,G50),1)</f>
        <v>0</v>
      </c>
      <c r="I50" s="51"/>
    </row>
    <row r="51" spans="1:9">
      <c r="A51" s="56"/>
      <c r="B51" s="63">
        <v>0</v>
      </c>
      <c r="C51" s="64">
        <f t="shared" si="0"/>
        <v>0</v>
      </c>
      <c r="D51" s="63">
        <v>0</v>
      </c>
      <c r="E51" s="64">
        <f t="shared" si="0"/>
        <v>0</v>
      </c>
      <c r="F51" s="63">
        <v>0</v>
      </c>
      <c r="G51" s="64">
        <f t="shared" si="0"/>
        <v>0</v>
      </c>
      <c r="H51" s="52">
        <f>LARGE((C51,E51,G51),1)</f>
        <v>0</v>
      </c>
      <c r="I51" s="51"/>
    </row>
    <row r="52" spans="1:9">
      <c r="A52" s="60"/>
      <c r="B52" s="63">
        <v>0</v>
      </c>
      <c r="C52" s="64">
        <f t="shared" si="0"/>
        <v>0</v>
      </c>
      <c r="D52" s="63">
        <v>0</v>
      </c>
      <c r="E52" s="64">
        <f t="shared" si="0"/>
        <v>0</v>
      </c>
      <c r="F52" s="63">
        <v>0</v>
      </c>
      <c r="G52" s="64">
        <f t="shared" si="0"/>
        <v>0</v>
      </c>
      <c r="H52" s="52">
        <f>LARGE((C52,E52,G52),1)</f>
        <v>0</v>
      </c>
      <c r="I52" s="51"/>
    </row>
    <row r="53" spans="1:9">
      <c r="A53" s="58"/>
      <c r="B53" s="63">
        <v>0</v>
      </c>
      <c r="C53" s="64">
        <f t="shared" si="0"/>
        <v>0</v>
      </c>
      <c r="D53" s="63">
        <v>0</v>
      </c>
      <c r="E53" s="64">
        <f t="shared" si="0"/>
        <v>0</v>
      </c>
      <c r="F53" s="63">
        <v>0</v>
      </c>
      <c r="G53" s="64">
        <f t="shared" si="0"/>
        <v>0</v>
      </c>
      <c r="H53" s="52">
        <f>LARGE((C53,E53,G53),1)</f>
        <v>0</v>
      </c>
      <c r="I53" s="51"/>
    </row>
    <row r="54" spans="1:9">
      <c r="A54" s="55"/>
      <c r="B54" s="63">
        <v>0</v>
      </c>
      <c r="C54" s="64">
        <f t="shared" si="0"/>
        <v>0</v>
      </c>
      <c r="D54" s="63">
        <v>0</v>
      </c>
      <c r="E54" s="64">
        <f t="shared" si="0"/>
        <v>0</v>
      </c>
      <c r="F54" s="63">
        <v>0</v>
      </c>
      <c r="G54" s="64">
        <f t="shared" si="0"/>
        <v>0</v>
      </c>
      <c r="H54" s="52">
        <f>LARGE((C54,E54,G54),1)</f>
        <v>0</v>
      </c>
      <c r="I54" s="51"/>
    </row>
    <row r="55" spans="1:9">
      <c r="A55" s="56"/>
      <c r="B55" s="63">
        <v>0</v>
      </c>
      <c r="C55" s="64">
        <f t="shared" si="0"/>
        <v>0</v>
      </c>
      <c r="D55" s="63">
        <v>0</v>
      </c>
      <c r="E55" s="64">
        <f t="shared" si="0"/>
        <v>0</v>
      </c>
      <c r="F55" s="63">
        <v>0</v>
      </c>
      <c r="G55" s="64">
        <f t="shared" si="0"/>
        <v>0</v>
      </c>
      <c r="H55" s="52">
        <f>LARGE((C55,E55,G55),1)</f>
        <v>0</v>
      </c>
      <c r="I55" s="51"/>
    </row>
    <row r="56" spans="1:9">
      <c r="A56" s="56"/>
      <c r="B56" s="63">
        <v>0</v>
      </c>
      <c r="C56" s="64">
        <f t="shared" si="0"/>
        <v>0</v>
      </c>
      <c r="D56" s="63">
        <v>0</v>
      </c>
      <c r="E56" s="64">
        <f t="shared" si="0"/>
        <v>0</v>
      </c>
      <c r="F56" s="63">
        <v>0</v>
      </c>
      <c r="G56" s="64">
        <f t="shared" si="0"/>
        <v>0</v>
      </c>
      <c r="H56" s="52">
        <f>LARGE((C56,E56,G56),1)</f>
        <v>0</v>
      </c>
      <c r="I56" s="51"/>
    </row>
    <row r="57" spans="1:9">
      <c r="A57" s="59"/>
      <c r="B57" s="63">
        <v>0</v>
      </c>
      <c r="C57" s="64">
        <f t="shared" si="0"/>
        <v>0</v>
      </c>
      <c r="D57" s="63">
        <v>0</v>
      </c>
      <c r="E57" s="64">
        <f t="shared" si="0"/>
        <v>0</v>
      </c>
      <c r="F57" s="63">
        <v>0</v>
      </c>
      <c r="G57" s="64">
        <f t="shared" si="0"/>
        <v>0</v>
      </c>
      <c r="H57" s="52">
        <f>LARGE((C57,E57,G57),1)</f>
        <v>0</v>
      </c>
      <c r="I57" s="51"/>
    </row>
    <row r="58" spans="1:9">
      <c r="A58" s="56"/>
      <c r="B58" s="63">
        <v>0</v>
      </c>
      <c r="C58" s="64">
        <f>B58/B$15*1000*B$14</f>
        <v>0</v>
      </c>
      <c r="D58" s="63">
        <v>0</v>
      </c>
      <c r="E58" s="64">
        <f>D58/D$15*1000*D$14</f>
        <v>0</v>
      </c>
      <c r="F58" s="63">
        <v>0</v>
      </c>
      <c r="G58" s="64">
        <f>F58/F$15*1000*F$14</f>
        <v>0</v>
      </c>
      <c r="H58" s="52">
        <f>LARGE((C58,E58,G58),1)</f>
        <v>0</v>
      </c>
      <c r="I58" s="51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2">
    <cfRule type="duplicateValues" dxfId="171" priority="19"/>
  </conditionalFormatting>
  <conditionalFormatting sqref="A34:A41 A53 A32 A43:A49">
    <cfRule type="duplicateValues" dxfId="170" priority="27"/>
  </conditionalFormatting>
  <conditionalFormatting sqref="A34:A41 A53 A32 A43:A49">
    <cfRule type="duplicateValues" dxfId="169" priority="28"/>
  </conditionalFormatting>
  <conditionalFormatting sqref="A57">
    <cfRule type="duplicateValues" dxfId="168" priority="25"/>
  </conditionalFormatting>
  <conditionalFormatting sqref="A57">
    <cfRule type="duplicateValues" dxfId="167" priority="26"/>
  </conditionalFormatting>
  <conditionalFormatting sqref="A33">
    <cfRule type="duplicateValues" dxfId="166" priority="23"/>
  </conditionalFormatting>
  <conditionalFormatting sqref="A33">
    <cfRule type="duplicateValues" dxfId="165" priority="24"/>
  </conditionalFormatting>
  <conditionalFormatting sqref="A50">
    <cfRule type="duplicateValues" dxfId="164" priority="21"/>
  </conditionalFormatting>
  <conditionalFormatting sqref="A50">
    <cfRule type="duplicateValues" dxfId="163" priority="22"/>
  </conditionalFormatting>
  <conditionalFormatting sqref="A42">
    <cfRule type="duplicateValues" dxfId="162" priority="20"/>
  </conditionalFormatting>
  <conditionalFormatting sqref="A51">
    <cfRule type="duplicateValues" dxfId="161" priority="17"/>
  </conditionalFormatting>
  <conditionalFormatting sqref="A51">
    <cfRule type="duplicateValues" dxfId="160" priority="18"/>
  </conditionalFormatting>
  <conditionalFormatting sqref="A28:A30">
    <cfRule type="duplicateValues" dxfId="159" priority="15"/>
  </conditionalFormatting>
  <conditionalFormatting sqref="A28:A30">
    <cfRule type="duplicateValues" dxfId="158" priority="16"/>
  </conditionalFormatting>
  <conditionalFormatting sqref="A27">
    <cfRule type="duplicateValues" dxfId="157" priority="13"/>
  </conditionalFormatting>
  <conditionalFormatting sqref="A27">
    <cfRule type="duplicateValues" dxfId="156" priority="14"/>
  </conditionalFormatting>
  <conditionalFormatting sqref="A19">
    <cfRule type="duplicateValues" dxfId="155" priority="11"/>
  </conditionalFormatting>
  <conditionalFormatting sqref="A19">
    <cfRule type="duplicateValues" dxfId="154" priority="12"/>
  </conditionalFormatting>
  <conditionalFormatting sqref="A21">
    <cfRule type="duplicateValues" dxfId="153" priority="9"/>
  </conditionalFormatting>
  <conditionalFormatting sqref="A21">
    <cfRule type="duplicateValues" dxfId="152" priority="10"/>
  </conditionalFormatting>
  <conditionalFormatting sqref="A22">
    <cfRule type="duplicateValues" dxfId="151" priority="7"/>
  </conditionalFormatting>
  <conditionalFormatting sqref="A22">
    <cfRule type="duplicateValues" dxfId="150" priority="8"/>
  </conditionalFormatting>
  <conditionalFormatting sqref="A23">
    <cfRule type="duplicateValues" dxfId="149" priority="5"/>
  </conditionalFormatting>
  <conditionalFormatting sqref="A23">
    <cfRule type="duplicateValues" dxfId="148" priority="6"/>
  </conditionalFormatting>
  <conditionalFormatting sqref="A25">
    <cfRule type="duplicateValues" dxfId="147" priority="3"/>
  </conditionalFormatting>
  <conditionalFormatting sqref="A25">
    <cfRule type="duplicateValues" dxfId="146" priority="4"/>
  </conditionalFormatting>
  <conditionalFormatting sqref="A18">
    <cfRule type="duplicateValues" dxfId="145" priority="1"/>
  </conditionalFormatting>
  <conditionalFormatting sqref="A18">
    <cfRule type="duplicateValues" dxfId="144" priority="2"/>
  </conditionalFormatting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N34" sqref="N34"/>
    </sheetView>
  </sheetViews>
  <sheetFormatPr baseColWidth="10" defaultColWidth="8.7109375" defaultRowHeight="13" x14ac:dyDescent="0"/>
  <cols>
    <col min="1" max="1" width="19" customWidth="1"/>
    <col min="2" max="2" width="8.7109375" customWidth="1"/>
    <col min="3" max="3" width="8.7109375" style="68" customWidth="1"/>
    <col min="4" max="8" width="8.7109375" customWidth="1"/>
    <col min="9" max="9" width="9.140625" customWidth="1"/>
  </cols>
  <sheetData>
    <row r="1" spans="1:9">
      <c r="A1" s="105" t="s">
        <v>83</v>
      </c>
      <c r="B1" s="67"/>
      <c r="C1" s="67"/>
      <c r="D1" s="67"/>
      <c r="E1" s="67"/>
      <c r="F1" s="67"/>
      <c r="G1" s="67"/>
      <c r="H1" s="67"/>
      <c r="I1" s="29"/>
    </row>
    <row r="2" spans="1:9">
      <c r="A2" s="105"/>
      <c r="B2" s="107" t="s">
        <v>41</v>
      </c>
      <c r="C2" s="107"/>
      <c r="D2" s="107"/>
      <c r="E2" s="107"/>
      <c r="F2" s="107"/>
      <c r="G2" s="67"/>
      <c r="H2" s="67"/>
      <c r="I2" s="29"/>
    </row>
    <row r="3" spans="1:9">
      <c r="A3" s="105"/>
      <c r="B3" s="67"/>
      <c r="C3" s="67"/>
      <c r="D3" s="67"/>
      <c r="E3" s="67"/>
      <c r="F3" s="67"/>
      <c r="G3" s="67"/>
      <c r="H3" s="67"/>
      <c r="I3" s="29"/>
    </row>
    <row r="4" spans="1:9">
      <c r="A4" s="105"/>
      <c r="B4" s="107" t="s">
        <v>34</v>
      </c>
      <c r="C4" s="107"/>
      <c r="D4" s="107"/>
      <c r="E4" s="107"/>
      <c r="F4" s="107"/>
      <c r="G4" s="67"/>
      <c r="H4" s="67"/>
      <c r="I4" s="29"/>
    </row>
    <row r="5" spans="1:9">
      <c r="A5" s="105"/>
      <c r="B5" s="67"/>
      <c r="C5" s="67"/>
      <c r="D5" s="67"/>
      <c r="E5" s="67"/>
      <c r="F5" s="67"/>
      <c r="G5" s="67"/>
      <c r="H5" s="67"/>
      <c r="I5" s="29"/>
    </row>
    <row r="6" spans="1:9">
      <c r="A6" s="105"/>
      <c r="B6" s="106"/>
      <c r="C6" s="106"/>
      <c r="D6" s="67"/>
      <c r="E6" s="67"/>
      <c r="F6" s="67"/>
      <c r="G6" s="67"/>
      <c r="H6" s="67"/>
      <c r="I6" s="29"/>
    </row>
    <row r="7" spans="1:9">
      <c r="A7" s="105"/>
      <c r="B7" s="67"/>
      <c r="C7" s="67"/>
      <c r="D7" s="67"/>
      <c r="E7" s="67"/>
      <c r="F7" s="67"/>
      <c r="G7" s="67"/>
      <c r="H7" s="67"/>
      <c r="I7" s="29"/>
    </row>
    <row r="8" spans="1:9">
      <c r="A8" s="30" t="s">
        <v>11</v>
      </c>
      <c r="B8" s="31" t="s">
        <v>113</v>
      </c>
      <c r="C8" s="31"/>
      <c r="D8" s="31"/>
      <c r="E8" s="31"/>
      <c r="F8" s="67"/>
      <c r="G8" s="67"/>
      <c r="H8" s="66"/>
      <c r="I8" s="29"/>
    </row>
    <row r="9" spans="1:9">
      <c r="A9" s="30" t="s">
        <v>0</v>
      </c>
      <c r="B9" s="31" t="s">
        <v>114</v>
      </c>
      <c r="C9" s="31"/>
      <c r="D9" s="31"/>
      <c r="E9" s="31"/>
      <c r="F9" s="67"/>
      <c r="G9" s="67"/>
      <c r="H9" s="66"/>
      <c r="I9" s="29"/>
    </row>
    <row r="10" spans="1:9">
      <c r="A10" s="30" t="s">
        <v>13</v>
      </c>
      <c r="B10" s="108">
        <v>42070</v>
      </c>
      <c r="C10" s="108"/>
      <c r="D10" s="32"/>
      <c r="E10" s="32"/>
      <c r="F10" s="67"/>
      <c r="G10" s="67"/>
      <c r="H10" s="33"/>
      <c r="I10" s="29"/>
    </row>
    <row r="11" spans="1:9">
      <c r="A11" s="30" t="s">
        <v>33</v>
      </c>
      <c r="B11" s="31" t="s">
        <v>39</v>
      </c>
      <c r="C11" s="32"/>
      <c r="D11" s="67"/>
      <c r="E11" s="67"/>
      <c r="F11" s="67"/>
      <c r="G11" s="67"/>
      <c r="H11" s="67"/>
      <c r="I11" s="29"/>
    </row>
    <row r="12" spans="1:9">
      <c r="A12" s="30" t="s">
        <v>16</v>
      </c>
      <c r="B12" s="66" t="s">
        <v>45</v>
      </c>
      <c r="C12" s="67"/>
      <c r="D12" s="67"/>
      <c r="E12" s="67"/>
      <c r="F12" s="67"/>
      <c r="G12" s="67"/>
      <c r="H12" s="67"/>
      <c r="I12" s="29"/>
    </row>
    <row r="13" spans="1:9">
      <c r="A13" s="66" t="s">
        <v>12</v>
      </c>
      <c r="B13" s="34" t="s">
        <v>2</v>
      </c>
      <c r="C13" s="35"/>
      <c r="D13" s="36" t="s">
        <v>17</v>
      </c>
      <c r="E13" s="35"/>
      <c r="F13" s="36" t="s">
        <v>1</v>
      </c>
      <c r="G13" s="35"/>
      <c r="H13" s="37"/>
      <c r="I13" s="38" t="s">
        <v>24</v>
      </c>
    </row>
    <row r="14" spans="1:9">
      <c r="A14" s="66" t="s">
        <v>15</v>
      </c>
      <c r="B14" s="39">
        <v>0</v>
      </c>
      <c r="C14" s="40"/>
      <c r="D14" s="41">
        <v>0</v>
      </c>
      <c r="E14" s="40"/>
      <c r="F14" s="41">
        <v>0.65</v>
      </c>
      <c r="G14" s="40"/>
      <c r="H14" s="42" t="s">
        <v>18</v>
      </c>
      <c r="I14" s="43" t="s">
        <v>25</v>
      </c>
    </row>
    <row r="15" spans="1:9">
      <c r="A15" s="66" t="s">
        <v>14</v>
      </c>
      <c r="B15" s="44">
        <v>1</v>
      </c>
      <c r="C15" s="45"/>
      <c r="D15" s="46">
        <v>1</v>
      </c>
      <c r="E15" s="45"/>
      <c r="F15" s="46">
        <v>90.8</v>
      </c>
      <c r="G15" s="45"/>
      <c r="H15" s="42" t="s">
        <v>19</v>
      </c>
      <c r="I15" s="43" t="s">
        <v>26</v>
      </c>
    </row>
    <row r="16" spans="1:9">
      <c r="A16" s="66"/>
      <c r="B16" s="47" t="s">
        <v>5</v>
      </c>
      <c r="C16" s="48" t="s">
        <v>4</v>
      </c>
      <c r="D16" s="48" t="s">
        <v>5</v>
      </c>
      <c r="E16" s="48" t="s">
        <v>4</v>
      </c>
      <c r="F16" s="48" t="s">
        <v>5</v>
      </c>
      <c r="G16" s="48" t="s">
        <v>4</v>
      </c>
      <c r="H16" s="49" t="s">
        <v>4</v>
      </c>
      <c r="I16" s="102">
        <v>19</v>
      </c>
    </row>
    <row r="17" spans="1:9">
      <c r="A17" s="70" t="s">
        <v>52</v>
      </c>
      <c r="B17" s="78">
        <v>0</v>
      </c>
      <c r="C17" s="64">
        <f>B17/B$15*1000*B$14</f>
        <v>0</v>
      </c>
      <c r="D17" s="63">
        <v>0</v>
      </c>
      <c r="E17" s="64">
        <f>D17/D$15*1000*D$14</f>
        <v>0</v>
      </c>
      <c r="F17" s="63">
        <v>53.2</v>
      </c>
      <c r="G17" s="64">
        <f>F17/F$15*1000*F$14</f>
        <v>380.83700440528639</v>
      </c>
      <c r="H17" s="52">
        <f>LARGE((C17,E17,G17),1)</f>
        <v>380.83700440528639</v>
      </c>
      <c r="I17" s="51">
        <v>12</v>
      </c>
    </row>
    <row r="18" spans="1:9">
      <c r="A18" s="70" t="s">
        <v>54</v>
      </c>
      <c r="B18" s="62">
        <v>0</v>
      </c>
      <c r="C18" s="64">
        <f>B18/B$15*1000*B$14</f>
        <v>0</v>
      </c>
      <c r="D18" s="63">
        <v>0</v>
      </c>
      <c r="E18" s="64">
        <f>D18/D$15*1000*D$14</f>
        <v>0</v>
      </c>
      <c r="F18" s="63">
        <v>18.2</v>
      </c>
      <c r="G18" s="64">
        <f>F18/F$15*1000*F$14</f>
        <v>130.2863436123348</v>
      </c>
      <c r="H18" s="52">
        <f>LARGE((C18,E18,G18),1)</f>
        <v>130.2863436123348</v>
      </c>
      <c r="I18" s="51">
        <v>17</v>
      </c>
    </row>
    <row r="19" spans="1:9">
      <c r="A19" s="70"/>
      <c r="B19" s="62">
        <v>0</v>
      </c>
      <c r="C19" s="64">
        <f>B19/B$15*1000*B$14</f>
        <v>0</v>
      </c>
      <c r="D19" s="63">
        <v>0</v>
      </c>
      <c r="E19" s="64">
        <f t="shared" ref="C19:G57" si="0">D19/D$15*1000*D$14</f>
        <v>0</v>
      </c>
      <c r="F19" s="63">
        <v>0</v>
      </c>
      <c r="G19" s="64">
        <f t="shared" si="0"/>
        <v>0</v>
      </c>
      <c r="H19" s="52">
        <f>LARGE((C19,E19,G19),1)</f>
        <v>0</v>
      </c>
      <c r="I19" s="51"/>
    </row>
    <row r="20" spans="1:9">
      <c r="A20" s="70"/>
      <c r="B20" s="62">
        <v>0</v>
      </c>
      <c r="C20" s="64">
        <f>B20/B$15*1000*B$14</f>
        <v>0</v>
      </c>
      <c r="D20" s="63">
        <v>0</v>
      </c>
      <c r="E20" s="64">
        <f t="shared" si="0"/>
        <v>0</v>
      </c>
      <c r="F20" s="63">
        <v>0</v>
      </c>
      <c r="G20" s="64">
        <f t="shared" si="0"/>
        <v>0</v>
      </c>
      <c r="H20" s="52">
        <f>LARGE((C20,E20,G20),1)</f>
        <v>0</v>
      </c>
      <c r="I20" s="51"/>
    </row>
    <row r="21" spans="1:9">
      <c r="A21" s="70"/>
      <c r="B21" s="62">
        <v>0</v>
      </c>
      <c r="C21" s="64">
        <f t="shared" si="0"/>
        <v>0</v>
      </c>
      <c r="D21" s="63">
        <v>0</v>
      </c>
      <c r="E21" s="64">
        <f t="shared" si="0"/>
        <v>0</v>
      </c>
      <c r="F21" s="63">
        <v>0</v>
      </c>
      <c r="G21" s="64">
        <f t="shared" si="0"/>
        <v>0</v>
      </c>
      <c r="H21" s="52">
        <f>LARGE((C21,E21,G21),1)</f>
        <v>0</v>
      </c>
      <c r="I21" s="51"/>
    </row>
    <row r="22" spans="1:9">
      <c r="A22" s="70"/>
      <c r="B22" s="62">
        <v>0</v>
      </c>
      <c r="C22" s="64">
        <f>B22/B$15*1000*B$14</f>
        <v>0</v>
      </c>
      <c r="D22" s="63">
        <v>0</v>
      </c>
      <c r="E22" s="64">
        <f>D22/D$15*1000*D$14</f>
        <v>0</v>
      </c>
      <c r="F22" s="63">
        <v>0</v>
      </c>
      <c r="G22" s="64">
        <f>F22/F$15*1000*F$14</f>
        <v>0</v>
      </c>
      <c r="H22" s="52">
        <f>LARGE((C22,E22,G22),1)</f>
        <v>0</v>
      </c>
      <c r="I22" s="51"/>
    </row>
    <row r="23" spans="1:9">
      <c r="A23" s="70"/>
      <c r="B23" s="62">
        <v>0</v>
      </c>
      <c r="C23" s="64">
        <f t="shared" si="0"/>
        <v>0</v>
      </c>
      <c r="D23" s="63">
        <v>0</v>
      </c>
      <c r="E23" s="64">
        <f t="shared" si="0"/>
        <v>0</v>
      </c>
      <c r="F23" s="63">
        <v>0</v>
      </c>
      <c r="G23" s="64">
        <f t="shared" si="0"/>
        <v>0</v>
      </c>
      <c r="H23" s="52">
        <f>LARGE((C23,E23,G23),1)</f>
        <v>0</v>
      </c>
      <c r="I23" s="51"/>
    </row>
    <row r="24" spans="1:9">
      <c r="A24" s="61"/>
      <c r="B24" s="62">
        <v>0</v>
      </c>
      <c r="C24" s="64">
        <f t="shared" si="0"/>
        <v>0</v>
      </c>
      <c r="D24" s="63">
        <v>0</v>
      </c>
      <c r="E24" s="64">
        <f t="shared" si="0"/>
        <v>0</v>
      </c>
      <c r="F24" s="63">
        <v>0</v>
      </c>
      <c r="G24" s="64">
        <f t="shared" si="0"/>
        <v>0</v>
      </c>
      <c r="H24" s="52">
        <f>LARGE((C24,E24,G24),1)</f>
        <v>0</v>
      </c>
      <c r="I24" s="51"/>
    </row>
    <row r="25" spans="1:9">
      <c r="A25" s="70"/>
      <c r="B25" s="62">
        <v>0</v>
      </c>
      <c r="C25" s="64">
        <f t="shared" si="0"/>
        <v>0</v>
      </c>
      <c r="D25" s="63">
        <v>0</v>
      </c>
      <c r="E25" s="64">
        <f t="shared" si="0"/>
        <v>0</v>
      </c>
      <c r="F25" s="63">
        <v>0</v>
      </c>
      <c r="G25" s="64">
        <f t="shared" si="0"/>
        <v>0</v>
      </c>
      <c r="H25" s="52">
        <f>LARGE((C25,E25,G25),1)</f>
        <v>0</v>
      </c>
      <c r="I25" s="51"/>
    </row>
    <row r="26" spans="1:9">
      <c r="A26" s="70"/>
      <c r="B26" s="62">
        <v>0</v>
      </c>
      <c r="C26" s="64">
        <f>B26/B$15*1000*B$14</f>
        <v>0</v>
      </c>
      <c r="D26" s="63">
        <v>0</v>
      </c>
      <c r="E26" s="64">
        <f t="shared" si="0"/>
        <v>0</v>
      </c>
      <c r="F26" s="63">
        <v>0</v>
      </c>
      <c r="G26" s="64">
        <f t="shared" si="0"/>
        <v>0</v>
      </c>
      <c r="H26" s="52">
        <f>LARGE((C26,E26,G26),1)</f>
        <v>0</v>
      </c>
      <c r="I26" s="51"/>
    </row>
    <row r="27" spans="1:9">
      <c r="A27" s="70"/>
      <c r="B27" s="62">
        <v>0</v>
      </c>
      <c r="C27" s="64">
        <f>B27/B$15*1000*B$14</f>
        <v>0</v>
      </c>
      <c r="D27" s="63">
        <v>0</v>
      </c>
      <c r="E27" s="64">
        <f t="shared" si="0"/>
        <v>0</v>
      </c>
      <c r="F27" s="63">
        <v>0</v>
      </c>
      <c r="G27" s="64">
        <f t="shared" si="0"/>
        <v>0</v>
      </c>
      <c r="H27" s="52">
        <f>LARGE((C27,E27,G27),1)</f>
        <v>0</v>
      </c>
      <c r="I27" s="51"/>
    </row>
    <row r="28" spans="1:9">
      <c r="A28" s="70"/>
      <c r="B28" s="62">
        <v>0</v>
      </c>
      <c r="C28" s="64">
        <f t="shared" si="0"/>
        <v>0</v>
      </c>
      <c r="D28" s="63">
        <v>0</v>
      </c>
      <c r="E28" s="64">
        <f t="shared" si="0"/>
        <v>0</v>
      </c>
      <c r="F28" s="63">
        <v>0</v>
      </c>
      <c r="G28" s="64">
        <f t="shared" si="0"/>
        <v>0</v>
      </c>
      <c r="H28" s="52">
        <f>LARGE((C28,E28,G28),1)</f>
        <v>0</v>
      </c>
      <c r="I28" s="51"/>
    </row>
    <row r="29" spans="1:9">
      <c r="A29" s="70"/>
      <c r="B29" s="62">
        <v>0</v>
      </c>
      <c r="C29" s="64">
        <f t="shared" si="0"/>
        <v>0</v>
      </c>
      <c r="D29" s="63">
        <v>0</v>
      </c>
      <c r="E29" s="64">
        <f t="shared" si="0"/>
        <v>0</v>
      </c>
      <c r="F29" s="63">
        <v>0</v>
      </c>
      <c r="G29" s="64">
        <f t="shared" si="0"/>
        <v>0</v>
      </c>
      <c r="H29" s="52">
        <f>LARGE((C29,E29,G29),1)</f>
        <v>0</v>
      </c>
      <c r="I29" s="51"/>
    </row>
    <row r="30" spans="1:9">
      <c r="A30" s="54"/>
      <c r="B30" s="62">
        <v>0</v>
      </c>
      <c r="C30" s="64">
        <f t="shared" si="0"/>
        <v>0</v>
      </c>
      <c r="D30" s="63">
        <v>0</v>
      </c>
      <c r="E30" s="64">
        <f t="shared" si="0"/>
        <v>0</v>
      </c>
      <c r="F30" s="63">
        <v>0</v>
      </c>
      <c r="G30" s="64">
        <f t="shared" si="0"/>
        <v>0</v>
      </c>
      <c r="H30" s="52">
        <f>LARGE((C30,E30,G30),1)</f>
        <v>0</v>
      </c>
      <c r="I30" s="51"/>
    </row>
    <row r="31" spans="1:9">
      <c r="A31" s="61"/>
      <c r="B31" s="62">
        <v>0</v>
      </c>
      <c r="C31" s="64">
        <f t="shared" si="0"/>
        <v>0</v>
      </c>
      <c r="D31" s="63">
        <v>0</v>
      </c>
      <c r="E31" s="64">
        <f t="shared" si="0"/>
        <v>0</v>
      </c>
      <c r="F31" s="63">
        <v>0</v>
      </c>
      <c r="G31" s="64">
        <f t="shared" si="0"/>
        <v>0</v>
      </c>
      <c r="H31" s="52">
        <f>LARGE((C31,E31,G31),1)</f>
        <v>0</v>
      </c>
      <c r="I31" s="51"/>
    </row>
    <row r="32" spans="1:9">
      <c r="A32" s="56"/>
      <c r="B32" s="62">
        <v>0</v>
      </c>
      <c r="C32" s="64">
        <f t="shared" si="0"/>
        <v>0</v>
      </c>
      <c r="D32" s="63">
        <v>0</v>
      </c>
      <c r="E32" s="64">
        <f t="shared" si="0"/>
        <v>0</v>
      </c>
      <c r="F32" s="63">
        <v>0</v>
      </c>
      <c r="G32" s="64">
        <f t="shared" si="0"/>
        <v>0</v>
      </c>
      <c r="H32" s="52">
        <f>LARGE((C32,E32,G32),1)</f>
        <v>0</v>
      </c>
      <c r="I32" s="51"/>
    </row>
    <row r="33" spans="1:9">
      <c r="A33" s="57"/>
      <c r="B33" s="62">
        <v>0</v>
      </c>
      <c r="C33" s="64">
        <f t="shared" si="0"/>
        <v>0</v>
      </c>
      <c r="D33" s="63">
        <v>0</v>
      </c>
      <c r="E33" s="64">
        <f t="shared" si="0"/>
        <v>0</v>
      </c>
      <c r="F33" s="63">
        <v>0</v>
      </c>
      <c r="G33" s="64">
        <f t="shared" si="0"/>
        <v>0</v>
      </c>
      <c r="H33" s="52">
        <f>LARGE((C33,E33,G33),1)</f>
        <v>0</v>
      </c>
      <c r="I33" s="51"/>
    </row>
    <row r="34" spans="1:9">
      <c r="A34" s="55"/>
      <c r="B34" s="62">
        <v>0</v>
      </c>
      <c r="C34" s="64">
        <f t="shared" si="0"/>
        <v>0</v>
      </c>
      <c r="D34" s="63">
        <v>0</v>
      </c>
      <c r="E34" s="64">
        <f t="shared" si="0"/>
        <v>0</v>
      </c>
      <c r="F34" s="63">
        <v>0</v>
      </c>
      <c r="G34" s="64">
        <f t="shared" si="0"/>
        <v>0</v>
      </c>
      <c r="H34" s="52">
        <f>LARGE((C34,E34,G34),1)</f>
        <v>0</v>
      </c>
      <c r="I34" s="51"/>
    </row>
    <row r="35" spans="1:9">
      <c r="A35" s="55"/>
      <c r="B35" s="62">
        <v>0</v>
      </c>
      <c r="C35" s="64">
        <f t="shared" si="0"/>
        <v>0</v>
      </c>
      <c r="D35" s="63">
        <v>0</v>
      </c>
      <c r="E35" s="64">
        <f t="shared" si="0"/>
        <v>0</v>
      </c>
      <c r="F35" s="63">
        <v>0</v>
      </c>
      <c r="G35" s="64">
        <f t="shared" si="0"/>
        <v>0</v>
      </c>
      <c r="H35" s="52">
        <f>LARGE((C35,E35,G35),1)</f>
        <v>0</v>
      </c>
      <c r="I35" s="51"/>
    </row>
    <row r="36" spans="1:9">
      <c r="A36" s="55"/>
      <c r="B36" s="62">
        <v>0</v>
      </c>
      <c r="C36" s="64">
        <f t="shared" si="0"/>
        <v>0</v>
      </c>
      <c r="D36" s="63">
        <v>0</v>
      </c>
      <c r="E36" s="64">
        <f t="shared" si="0"/>
        <v>0</v>
      </c>
      <c r="F36" s="63">
        <v>0</v>
      </c>
      <c r="G36" s="64">
        <f t="shared" si="0"/>
        <v>0</v>
      </c>
      <c r="H36" s="52">
        <f>LARGE((C36,E36,G36),1)</f>
        <v>0</v>
      </c>
      <c r="I36" s="51"/>
    </row>
    <row r="37" spans="1:9">
      <c r="A37" s="55"/>
      <c r="B37" s="62">
        <v>0</v>
      </c>
      <c r="C37" s="64">
        <f t="shared" si="0"/>
        <v>0</v>
      </c>
      <c r="D37" s="63">
        <v>0</v>
      </c>
      <c r="E37" s="64">
        <f t="shared" si="0"/>
        <v>0</v>
      </c>
      <c r="F37" s="63">
        <v>0</v>
      </c>
      <c r="G37" s="64">
        <f t="shared" si="0"/>
        <v>0</v>
      </c>
      <c r="H37" s="52">
        <f>LARGE((C37,E37,G37),1)</f>
        <v>0</v>
      </c>
      <c r="I37" s="51"/>
    </row>
    <row r="38" spans="1:9">
      <c r="A38" s="56"/>
      <c r="B38" s="62">
        <v>0</v>
      </c>
      <c r="C38" s="64">
        <f t="shared" si="0"/>
        <v>0</v>
      </c>
      <c r="D38" s="63">
        <v>0</v>
      </c>
      <c r="E38" s="64">
        <f t="shared" si="0"/>
        <v>0</v>
      </c>
      <c r="F38" s="63">
        <v>0</v>
      </c>
      <c r="G38" s="64">
        <f t="shared" si="0"/>
        <v>0</v>
      </c>
      <c r="H38" s="52">
        <f>LARGE((C38,E38,G38),1)</f>
        <v>0</v>
      </c>
      <c r="I38" s="51"/>
    </row>
    <row r="39" spans="1:9">
      <c r="A39" s="56"/>
      <c r="B39" s="62">
        <v>0</v>
      </c>
      <c r="C39" s="64">
        <f t="shared" si="0"/>
        <v>0</v>
      </c>
      <c r="D39" s="63">
        <v>0</v>
      </c>
      <c r="E39" s="64">
        <f t="shared" si="0"/>
        <v>0</v>
      </c>
      <c r="F39" s="63">
        <v>0</v>
      </c>
      <c r="G39" s="64">
        <f t="shared" si="0"/>
        <v>0</v>
      </c>
      <c r="H39" s="52">
        <f>LARGE((C39,E39,G39),1)</f>
        <v>0</v>
      </c>
      <c r="I39" s="51"/>
    </row>
    <row r="40" spans="1:9">
      <c r="A40" s="55"/>
      <c r="B40" s="62">
        <v>0</v>
      </c>
      <c r="C40" s="64">
        <f t="shared" si="0"/>
        <v>0</v>
      </c>
      <c r="D40" s="63">
        <v>0</v>
      </c>
      <c r="E40" s="64">
        <f t="shared" si="0"/>
        <v>0</v>
      </c>
      <c r="F40" s="63">
        <v>0</v>
      </c>
      <c r="G40" s="64">
        <f t="shared" si="0"/>
        <v>0</v>
      </c>
      <c r="H40" s="52">
        <f>LARGE((C40,E40,G40),1)</f>
        <v>0</v>
      </c>
      <c r="I40" s="51"/>
    </row>
    <row r="41" spans="1:9">
      <c r="A41" s="55"/>
      <c r="B41" s="63">
        <v>0</v>
      </c>
      <c r="C41" s="64">
        <f t="shared" si="0"/>
        <v>0</v>
      </c>
      <c r="D41" s="63">
        <v>0</v>
      </c>
      <c r="E41" s="64">
        <f t="shared" si="0"/>
        <v>0</v>
      </c>
      <c r="F41" s="63">
        <v>0</v>
      </c>
      <c r="G41" s="64">
        <f t="shared" si="0"/>
        <v>0</v>
      </c>
      <c r="H41" s="52">
        <f>LARGE((C41,E41,G41),1)</f>
        <v>0</v>
      </c>
      <c r="I41" s="51"/>
    </row>
    <row r="42" spans="1:9">
      <c r="A42" s="61"/>
      <c r="B42" s="63">
        <v>0</v>
      </c>
      <c r="C42" s="64">
        <f t="shared" si="0"/>
        <v>0</v>
      </c>
      <c r="D42" s="63">
        <v>0</v>
      </c>
      <c r="E42" s="64">
        <f t="shared" si="0"/>
        <v>0</v>
      </c>
      <c r="F42" s="63">
        <v>0</v>
      </c>
      <c r="G42" s="64">
        <f t="shared" si="0"/>
        <v>0</v>
      </c>
      <c r="H42" s="52">
        <f>LARGE((C42,E42,G42),1)</f>
        <v>0</v>
      </c>
      <c r="I42" s="51"/>
    </row>
    <row r="43" spans="1:9">
      <c r="A43" s="55"/>
      <c r="B43" s="63">
        <v>0</v>
      </c>
      <c r="C43" s="64">
        <f t="shared" si="0"/>
        <v>0</v>
      </c>
      <c r="D43" s="63">
        <v>0</v>
      </c>
      <c r="E43" s="64">
        <f t="shared" si="0"/>
        <v>0</v>
      </c>
      <c r="F43" s="63">
        <v>0</v>
      </c>
      <c r="G43" s="64">
        <f t="shared" si="0"/>
        <v>0</v>
      </c>
      <c r="H43" s="52">
        <f>LARGE((C43,E43,G43),1)</f>
        <v>0</v>
      </c>
      <c r="I43" s="51"/>
    </row>
    <row r="44" spans="1:9">
      <c r="A44" s="55"/>
      <c r="B44" s="63">
        <v>0</v>
      </c>
      <c r="C44" s="64">
        <f t="shared" si="0"/>
        <v>0</v>
      </c>
      <c r="D44" s="63">
        <v>0</v>
      </c>
      <c r="E44" s="64">
        <f t="shared" si="0"/>
        <v>0</v>
      </c>
      <c r="F44" s="63">
        <v>0</v>
      </c>
      <c r="G44" s="64">
        <f t="shared" si="0"/>
        <v>0</v>
      </c>
      <c r="H44" s="52">
        <f>LARGE((C44,E44,G44),1)</f>
        <v>0</v>
      </c>
      <c r="I44" s="51"/>
    </row>
    <row r="45" spans="1:9">
      <c r="A45" s="56"/>
      <c r="B45" s="63">
        <v>0</v>
      </c>
      <c r="C45" s="64">
        <f t="shared" si="0"/>
        <v>0</v>
      </c>
      <c r="D45" s="63">
        <v>0</v>
      </c>
      <c r="E45" s="64">
        <f t="shared" si="0"/>
        <v>0</v>
      </c>
      <c r="F45" s="63">
        <v>0</v>
      </c>
      <c r="G45" s="64">
        <f t="shared" si="0"/>
        <v>0</v>
      </c>
      <c r="H45" s="52">
        <f>LARGE((C45,E45,G45),1)</f>
        <v>0</v>
      </c>
      <c r="I45" s="51"/>
    </row>
    <row r="46" spans="1:9">
      <c r="A46" s="56"/>
      <c r="B46" s="63">
        <v>0</v>
      </c>
      <c r="C46" s="64">
        <f t="shared" si="0"/>
        <v>0</v>
      </c>
      <c r="D46" s="63">
        <v>0</v>
      </c>
      <c r="E46" s="64">
        <f t="shared" si="0"/>
        <v>0</v>
      </c>
      <c r="F46" s="63">
        <v>0</v>
      </c>
      <c r="G46" s="64">
        <f t="shared" si="0"/>
        <v>0</v>
      </c>
      <c r="H46" s="52">
        <f>LARGE((C46,E46,G46),1)</f>
        <v>0</v>
      </c>
      <c r="I46" s="51"/>
    </row>
    <row r="47" spans="1:9">
      <c r="A47" s="55"/>
      <c r="B47" s="63">
        <v>0</v>
      </c>
      <c r="C47" s="64">
        <f t="shared" si="0"/>
        <v>0</v>
      </c>
      <c r="D47" s="63">
        <v>0</v>
      </c>
      <c r="E47" s="64">
        <f t="shared" si="0"/>
        <v>0</v>
      </c>
      <c r="F47" s="63">
        <v>0</v>
      </c>
      <c r="G47" s="64">
        <f t="shared" si="0"/>
        <v>0</v>
      </c>
      <c r="H47" s="52">
        <f>LARGE((C47,E47,G47),1)</f>
        <v>0</v>
      </c>
      <c r="I47" s="51"/>
    </row>
    <row r="48" spans="1:9">
      <c r="A48" s="55"/>
      <c r="B48" s="63">
        <v>0</v>
      </c>
      <c r="C48" s="64">
        <f t="shared" si="0"/>
        <v>0</v>
      </c>
      <c r="D48" s="63">
        <v>0</v>
      </c>
      <c r="E48" s="64">
        <f t="shared" si="0"/>
        <v>0</v>
      </c>
      <c r="F48" s="63">
        <v>0</v>
      </c>
      <c r="G48" s="64">
        <f t="shared" si="0"/>
        <v>0</v>
      </c>
      <c r="H48" s="52">
        <f>LARGE((C48,E48,G48),1)</f>
        <v>0</v>
      </c>
      <c r="I48" s="51"/>
    </row>
    <row r="49" spans="1:9">
      <c r="A49" s="55"/>
      <c r="B49" s="63">
        <v>0</v>
      </c>
      <c r="C49" s="64">
        <f t="shared" si="0"/>
        <v>0</v>
      </c>
      <c r="D49" s="63">
        <v>0</v>
      </c>
      <c r="E49" s="64">
        <f t="shared" si="0"/>
        <v>0</v>
      </c>
      <c r="F49" s="63">
        <v>0</v>
      </c>
      <c r="G49" s="64">
        <f t="shared" si="0"/>
        <v>0</v>
      </c>
      <c r="H49" s="52">
        <f>LARGE((C49,E49,G49),1)</f>
        <v>0</v>
      </c>
      <c r="I49" s="51"/>
    </row>
    <row r="50" spans="1:9">
      <c r="A50" s="56"/>
      <c r="B50" s="63">
        <v>0</v>
      </c>
      <c r="C50" s="64">
        <f t="shared" si="0"/>
        <v>0</v>
      </c>
      <c r="D50" s="63">
        <v>0</v>
      </c>
      <c r="E50" s="64">
        <f t="shared" si="0"/>
        <v>0</v>
      </c>
      <c r="F50" s="63">
        <v>0</v>
      </c>
      <c r="G50" s="64">
        <f t="shared" si="0"/>
        <v>0</v>
      </c>
      <c r="H50" s="52">
        <f>LARGE((C50,E50,G50),1)</f>
        <v>0</v>
      </c>
      <c r="I50" s="51"/>
    </row>
    <row r="51" spans="1:9">
      <c r="A51" s="56"/>
      <c r="B51" s="63">
        <v>0</v>
      </c>
      <c r="C51" s="64">
        <f t="shared" si="0"/>
        <v>0</v>
      </c>
      <c r="D51" s="63">
        <v>0</v>
      </c>
      <c r="E51" s="64">
        <f t="shared" si="0"/>
        <v>0</v>
      </c>
      <c r="F51" s="63">
        <v>0</v>
      </c>
      <c r="G51" s="64">
        <f t="shared" si="0"/>
        <v>0</v>
      </c>
      <c r="H51" s="52">
        <f>LARGE((C51,E51,G51),1)</f>
        <v>0</v>
      </c>
      <c r="I51" s="51"/>
    </row>
    <row r="52" spans="1:9">
      <c r="A52" s="60"/>
      <c r="B52" s="63">
        <v>0</v>
      </c>
      <c r="C52" s="64">
        <f t="shared" si="0"/>
        <v>0</v>
      </c>
      <c r="D52" s="63">
        <v>0</v>
      </c>
      <c r="E52" s="64">
        <f t="shared" si="0"/>
        <v>0</v>
      </c>
      <c r="F52" s="63">
        <v>0</v>
      </c>
      <c r="G52" s="64">
        <f t="shared" si="0"/>
        <v>0</v>
      </c>
      <c r="H52" s="52">
        <f>LARGE((C52,E52,G52),1)</f>
        <v>0</v>
      </c>
      <c r="I52" s="51"/>
    </row>
    <row r="53" spans="1:9">
      <c r="A53" s="58"/>
      <c r="B53" s="63">
        <v>0</v>
      </c>
      <c r="C53" s="64">
        <f t="shared" si="0"/>
        <v>0</v>
      </c>
      <c r="D53" s="63">
        <v>0</v>
      </c>
      <c r="E53" s="64">
        <f t="shared" si="0"/>
        <v>0</v>
      </c>
      <c r="F53" s="63">
        <v>0</v>
      </c>
      <c r="G53" s="64">
        <f t="shared" si="0"/>
        <v>0</v>
      </c>
      <c r="H53" s="52">
        <f>LARGE((C53,E53,G53),1)</f>
        <v>0</v>
      </c>
      <c r="I53" s="51"/>
    </row>
    <row r="54" spans="1:9">
      <c r="A54" s="55"/>
      <c r="B54" s="63">
        <v>0</v>
      </c>
      <c r="C54" s="64">
        <f t="shared" si="0"/>
        <v>0</v>
      </c>
      <c r="D54" s="63">
        <v>0</v>
      </c>
      <c r="E54" s="64">
        <f t="shared" si="0"/>
        <v>0</v>
      </c>
      <c r="F54" s="63">
        <v>0</v>
      </c>
      <c r="G54" s="64">
        <f t="shared" si="0"/>
        <v>0</v>
      </c>
      <c r="H54" s="52">
        <f>LARGE((C54,E54,G54),1)</f>
        <v>0</v>
      </c>
      <c r="I54" s="51"/>
    </row>
    <row r="55" spans="1:9">
      <c r="A55" s="56"/>
      <c r="B55" s="63">
        <v>0</v>
      </c>
      <c r="C55" s="64">
        <f t="shared" si="0"/>
        <v>0</v>
      </c>
      <c r="D55" s="63">
        <v>0</v>
      </c>
      <c r="E55" s="64">
        <f t="shared" si="0"/>
        <v>0</v>
      </c>
      <c r="F55" s="63">
        <v>0</v>
      </c>
      <c r="G55" s="64">
        <f t="shared" si="0"/>
        <v>0</v>
      </c>
      <c r="H55" s="52">
        <f>LARGE((C55,E55,G55),1)</f>
        <v>0</v>
      </c>
      <c r="I55" s="51"/>
    </row>
    <row r="56" spans="1:9">
      <c r="A56" s="56"/>
      <c r="B56" s="63">
        <v>0</v>
      </c>
      <c r="C56" s="64">
        <f t="shared" si="0"/>
        <v>0</v>
      </c>
      <c r="D56" s="63">
        <v>0</v>
      </c>
      <c r="E56" s="64">
        <f t="shared" si="0"/>
        <v>0</v>
      </c>
      <c r="F56" s="63">
        <v>0</v>
      </c>
      <c r="G56" s="64">
        <f t="shared" si="0"/>
        <v>0</v>
      </c>
      <c r="H56" s="52">
        <f>LARGE((C56,E56,G56),1)</f>
        <v>0</v>
      </c>
      <c r="I56" s="51"/>
    </row>
    <row r="57" spans="1:9">
      <c r="A57" s="59"/>
      <c r="B57" s="63">
        <v>0</v>
      </c>
      <c r="C57" s="64">
        <f t="shared" si="0"/>
        <v>0</v>
      </c>
      <c r="D57" s="63">
        <v>0</v>
      </c>
      <c r="E57" s="64">
        <f t="shared" si="0"/>
        <v>0</v>
      </c>
      <c r="F57" s="63">
        <v>0</v>
      </c>
      <c r="G57" s="64">
        <f t="shared" si="0"/>
        <v>0</v>
      </c>
      <c r="H57" s="52">
        <f>LARGE((C57,E57,G57),1)</f>
        <v>0</v>
      </c>
      <c r="I57" s="51"/>
    </row>
    <row r="58" spans="1:9">
      <c r="A58" s="56"/>
      <c r="B58" s="63">
        <v>0</v>
      </c>
      <c r="C58" s="64">
        <f>B58/B$15*1000*B$14</f>
        <v>0</v>
      </c>
      <c r="D58" s="63">
        <v>0</v>
      </c>
      <c r="E58" s="64">
        <f>D58/D$15*1000*D$14</f>
        <v>0</v>
      </c>
      <c r="F58" s="63">
        <v>0</v>
      </c>
      <c r="G58" s="64">
        <f>F58/F$15*1000*F$14</f>
        <v>0</v>
      </c>
      <c r="H58" s="52">
        <f>LARGE((C58,E58,G58),1)</f>
        <v>0</v>
      </c>
      <c r="I58" s="51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2">
    <cfRule type="duplicateValues" dxfId="143" priority="21"/>
  </conditionalFormatting>
  <conditionalFormatting sqref="A34:A41 A53 A32 A43:A49">
    <cfRule type="duplicateValues" dxfId="142" priority="29"/>
  </conditionalFormatting>
  <conditionalFormatting sqref="A34:A41 A53 A32 A43:A49">
    <cfRule type="duplicateValues" dxfId="141" priority="30"/>
  </conditionalFormatting>
  <conditionalFormatting sqref="A57">
    <cfRule type="duplicateValues" dxfId="140" priority="27"/>
  </conditionalFormatting>
  <conditionalFormatting sqref="A57">
    <cfRule type="duplicateValues" dxfId="139" priority="28"/>
  </conditionalFormatting>
  <conditionalFormatting sqref="A33">
    <cfRule type="duplicateValues" dxfId="138" priority="25"/>
  </conditionalFormatting>
  <conditionalFormatting sqref="A33">
    <cfRule type="duplicateValues" dxfId="137" priority="26"/>
  </conditionalFormatting>
  <conditionalFormatting sqref="A50">
    <cfRule type="duplicateValues" dxfId="136" priority="23"/>
  </conditionalFormatting>
  <conditionalFormatting sqref="A50">
    <cfRule type="duplicateValues" dxfId="135" priority="24"/>
  </conditionalFormatting>
  <conditionalFormatting sqref="A42">
    <cfRule type="duplicateValues" dxfId="134" priority="22"/>
  </conditionalFormatting>
  <conditionalFormatting sqref="A51">
    <cfRule type="duplicateValues" dxfId="133" priority="19"/>
  </conditionalFormatting>
  <conditionalFormatting sqref="A51">
    <cfRule type="duplicateValues" dxfId="132" priority="20"/>
  </conditionalFormatting>
  <conditionalFormatting sqref="A28:A30">
    <cfRule type="duplicateValues" dxfId="131" priority="17"/>
  </conditionalFormatting>
  <conditionalFormatting sqref="A28:A30">
    <cfRule type="duplicateValues" dxfId="130" priority="18"/>
  </conditionalFormatting>
  <conditionalFormatting sqref="A27">
    <cfRule type="duplicateValues" dxfId="129" priority="15"/>
  </conditionalFormatting>
  <conditionalFormatting sqref="A27">
    <cfRule type="duplicateValues" dxfId="128" priority="16"/>
  </conditionalFormatting>
  <conditionalFormatting sqref="A19">
    <cfRule type="duplicateValues" dxfId="127" priority="13"/>
  </conditionalFormatting>
  <conditionalFormatting sqref="A19">
    <cfRule type="duplicateValues" dxfId="126" priority="14"/>
  </conditionalFormatting>
  <conditionalFormatting sqref="A21">
    <cfRule type="duplicateValues" dxfId="125" priority="11"/>
  </conditionalFormatting>
  <conditionalFormatting sqref="A21">
    <cfRule type="duplicateValues" dxfId="124" priority="12"/>
  </conditionalFormatting>
  <conditionalFormatting sqref="A22">
    <cfRule type="duplicateValues" dxfId="123" priority="9"/>
  </conditionalFormatting>
  <conditionalFormatting sqref="A22">
    <cfRule type="duplicateValues" dxfId="122" priority="10"/>
  </conditionalFormatting>
  <conditionalFormatting sqref="A23">
    <cfRule type="duplicateValues" dxfId="121" priority="7"/>
  </conditionalFormatting>
  <conditionalFormatting sqref="A23">
    <cfRule type="duplicateValues" dxfId="120" priority="8"/>
  </conditionalFormatting>
  <conditionalFormatting sqref="A25">
    <cfRule type="duplicateValues" dxfId="119" priority="5"/>
  </conditionalFormatting>
  <conditionalFormatting sqref="A25">
    <cfRule type="duplicateValues" dxfId="118" priority="6"/>
  </conditionalFormatting>
  <conditionalFormatting sqref="A18">
    <cfRule type="duplicateValues" dxfId="117" priority="1"/>
  </conditionalFormatting>
  <conditionalFormatting sqref="A18">
    <cfRule type="duplicateValues" dxfId="116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M25" sqref="M25"/>
    </sheetView>
  </sheetViews>
  <sheetFormatPr baseColWidth="10" defaultColWidth="8.7109375" defaultRowHeight="13" x14ac:dyDescent="0"/>
  <cols>
    <col min="1" max="1" width="19" customWidth="1"/>
    <col min="2" max="2" width="8.7109375" customWidth="1"/>
    <col min="3" max="3" width="8.7109375" style="68" customWidth="1"/>
    <col min="4" max="8" width="8.7109375" customWidth="1"/>
    <col min="9" max="9" width="9.140625" customWidth="1"/>
  </cols>
  <sheetData>
    <row r="1" spans="1:9">
      <c r="A1" s="105" t="s">
        <v>83</v>
      </c>
      <c r="B1" s="67"/>
      <c r="C1" s="67"/>
      <c r="D1" s="67"/>
      <c r="E1" s="67"/>
      <c r="F1" s="67"/>
      <c r="G1" s="67"/>
      <c r="H1" s="67"/>
      <c r="I1" s="29"/>
    </row>
    <row r="2" spans="1:9">
      <c r="A2" s="105"/>
      <c r="B2" s="107" t="s">
        <v>41</v>
      </c>
      <c r="C2" s="107"/>
      <c r="D2" s="107"/>
      <c r="E2" s="107"/>
      <c r="F2" s="107"/>
      <c r="G2" s="67"/>
      <c r="H2" s="67"/>
      <c r="I2" s="29"/>
    </row>
    <row r="3" spans="1:9">
      <c r="A3" s="105"/>
      <c r="B3" s="67"/>
      <c r="C3" s="67"/>
      <c r="D3" s="67"/>
      <c r="E3" s="67"/>
      <c r="F3" s="67"/>
      <c r="G3" s="67"/>
      <c r="H3" s="67"/>
      <c r="I3" s="29"/>
    </row>
    <row r="4" spans="1:9">
      <c r="A4" s="105"/>
      <c r="B4" s="107" t="s">
        <v>34</v>
      </c>
      <c r="C4" s="107"/>
      <c r="D4" s="107"/>
      <c r="E4" s="107"/>
      <c r="F4" s="107"/>
      <c r="G4" s="67"/>
      <c r="H4" s="67"/>
      <c r="I4" s="29"/>
    </row>
    <row r="5" spans="1:9">
      <c r="A5" s="105"/>
      <c r="B5" s="67"/>
      <c r="C5" s="67"/>
      <c r="D5" s="67"/>
      <c r="E5" s="67"/>
      <c r="F5" s="67"/>
      <c r="G5" s="67"/>
      <c r="H5" s="67"/>
      <c r="I5" s="29"/>
    </row>
    <row r="6" spans="1:9">
      <c r="A6" s="105"/>
      <c r="B6" s="106"/>
      <c r="C6" s="106"/>
      <c r="D6" s="67"/>
      <c r="E6" s="67"/>
      <c r="F6" s="67"/>
      <c r="G6" s="67"/>
      <c r="H6" s="67"/>
      <c r="I6" s="29"/>
    </row>
    <row r="7" spans="1:9">
      <c r="A7" s="105"/>
      <c r="B7" s="67"/>
      <c r="C7" s="67"/>
      <c r="D7" s="67"/>
      <c r="E7" s="67"/>
      <c r="F7" s="67"/>
      <c r="G7" s="67"/>
      <c r="H7" s="67"/>
      <c r="I7" s="29"/>
    </row>
    <row r="8" spans="1:9">
      <c r="A8" s="30" t="s">
        <v>11</v>
      </c>
      <c r="B8" s="31" t="s">
        <v>113</v>
      </c>
      <c r="C8" s="31"/>
      <c r="D8" s="31"/>
      <c r="E8" s="31"/>
      <c r="F8" s="67"/>
      <c r="G8" s="67"/>
      <c r="H8" s="66"/>
      <c r="I8" s="29"/>
    </row>
    <row r="9" spans="1:9">
      <c r="A9" s="30" t="s">
        <v>0</v>
      </c>
      <c r="B9" s="31" t="s">
        <v>114</v>
      </c>
      <c r="C9" s="31"/>
      <c r="D9" s="31"/>
      <c r="E9" s="31"/>
      <c r="F9" s="67"/>
      <c r="G9" s="67"/>
      <c r="H9" s="66"/>
      <c r="I9" s="29"/>
    </row>
    <row r="10" spans="1:9">
      <c r="A10" s="30" t="s">
        <v>13</v>
      </c>
      <c r="B10" s="108">
        <v>42071</v>
      </c>
      <c r="C10" s="108"/>
      <c r="D10" s="32"/>
      <c r="E10" s="32"/>
      <c r="F10" s="67"/>
      <c r="G10" s="67"/>
      <c r="H10" s="33"/>
      <c r="I10" s="29"/>
    </row>
    <row r="11" spans="1:9">
      <c r="A11" s="30" t="s">
        <v>33</v>
      </c>
      <c r="B11" s="31" t="s">
        <v>109</v>
      </c>
      <c r="C11" s="32"/>
      <c r="D11" s="67"/>
      <c r="E11" s="67"/>
      <c r="F11" s="67"/>
      <c r="G11" s="67"/>
      <c r="H11" s="67"/>
      <c r="I11" s="29"/>
    </row>
    <row r="12" spans="1:9">
      <c r="A12" s="30" t="s">
        <v>16</v>
      </c>
      <c r="B12" s="66" t="s">
        <v>45</v>
      </c>
      <c r="C12" s="67"/>
      <c r="D12" s="67"/>
      <c r="E12" s="67"/>
      <c r="F12" s="67"/>
      <c r="G12" s="67"/>
      <c r="H12" s="67"/>
      <c r="I12" s="29"/>
    </row>
    <row r="13" spans="1:9">
      <c r="A13" s="66" t="s">
        <v>12</v>
      </c>
      <c r="B13" s="34" t="s">
        <v>2</v>
      </c>
      <c r="C13" s="35"/>
      <c r="D13" s="36" t="s">
        <v>17</v>
      </c>
      <c r="E13" s="35"/>
      <c r="F13" s="36" t="s">
        <v>1</v>
      </c>
      <c r="G13" s="35"/>
      <c r="H13" s="37"/>
      <c r="I13" s="38" t="s">
        <v>24</v>
      </c>
    </row>
    <row r="14" spans="1:9">
      <c r="A14" s="66" t="s">
        <v>15</v>
      </c>
      <c r="B14" s="39">
        <v>0</v>
      </c>
      <c r="C14" s="40"/>
      <c r="D14" s="41">
        <v>0</v>
      </c>
      <c r="E14" s="40"/>
      <c r="F14" s="41">
        <v>0.65</v>
      </c>
      <c r="G14" s="40"/>
      <c r="H14" s="42" t="s">
        <v>18</v>
      </c>
      <c r="I14" s="43" t="s">
        <v>25</v>
      </c>
    </row>
    <row r="15" spans="1:9">
      <c r="A15" s="66" t="s">
        <v>14</v>
      </c>
      <c r="B15" s="44">
        <v>1</v>
      </c>
      <c r="C15" s="45"/>
      <c r="D15" s="46">
        <v>1</v>
      </c>
      <c r="E15" s="45"/>
      <c r="F15" s="46">
        <v>88.8</v>
      </c>
      <c r="G15" s="45"/>
      <c r="H15" s="42" t="s">
        <v>19</v>
      </c>
      <c r="I15" s="43" t="s">
        <v>26</v>
      </c>
    </row>
    <row r="16" spans="1:9">
      <c r="A16" s="66"/>
      <c r="B16" s="47" t="s">
        <v>5</v>
      </c>
      <c r="C16" s="48" t="s">
        <v>4</v>
      </c>
      <c r="D16" s="48" t="s">
        <v>5</v>
      </c>
      <c r="E16" s="48" t="s">
        <v>4</v>
      </c>
      <c r="F16" s="48" t="s">
        <v>5</v>
      </c>
      <c r="G16" s="48" t="s">
        <v>4</v>
      </c>
      <c r="H16" s="49" t="s">
        <v>4</v>
      </c>
      <c r="I16" s="102">
        <v>18</v>
      </c>
    </row>
    <row r="17" spans="1:9">
      <c r="A17" s="70" t="s">
        <v>54</v>
      </c>
      <c r="B17" s="78">
        <v>0</v>
      </c>
      <c r="C17" s="64">
        <f>B17/B$15*1000*B$14</f>
        <v>0</v>
      </c>
      <c r="D17" s="63">
        <v>0</v>
      </c>
      <c r="E17" s="64">
        <f>D17/D$15*1000*D$14</f>
        <v>0</v>
      </c>
      <c r="F17" s="63">
        <v>55</v>
      </c>
      <c r="G17" s="64">
        <f>F17/F$15*1000*F$14</f>
        <v>402.59009009009009</v>
      </c>
      <c r="H17" s="52">
        <f>LARGE((C17,E17,G17),1)</f>
        <v>402.59009009009009</v>
      </c>
      <c r="I17" s="51">
        <v>10</v>
      </c>
    </row>
    <row r="18" spans="1:9">
      <c r="A18" s="70"/>
      <c r="B18" s="62">
        <v>0</v>
      </c>
      <c r="C18" s="64">
        <f>B18/B$15*1000*B$14</f>
        <v>0</v>
      </c>
      <c r="D18" s="63">
        <v>0</v>
      </c>
      <c r="E18" s="64">
        <f>D18/D$15*1000*D$14</f>
        <v>0</v>
      </c>
      <c r="F18" s="63">
        <v>0</v>
      </c>
      <c r="G18" s="64">
        <f>F18/F$15*1000*F$14</f>
        <v>0</v>
      </c>
      <c r="H18" s="52">
        <f>LARGE((C18,E18,G18),1)</f>
        <v>0</v>
      </c>
      <c r="I18" s="51"/>
    </row>
    <row r="19" spans="1:9">
      <c r="A19" s="70"/>
      <c r="B19" s="62">
        <v>0</v>
      </c>
      <c r="C19" s="64">
        <f>B19/B$15*1000*B$14</f>
        <v>0</v>
      </c>
      <c r="D19" s="63">
        <v>0</v>
      </c>
      <c r="E19" s="64">
        <f t="shared" ref="C19:G57" si="0">D19/D$15*1000*D$14</f>
        <v>0</v>
      </c>
      <c r="F19" s="63">
        <v>0</v>
      </c>
      <c r="G19" s="64">
        <f t="shared" si="0"/>
        <v>0</v>
      </c>
      <c r="H19" s="52">
        <f>LARGE((C19,E19,G19),1)</f>
        <v>0</v>
      </c>
      <c r="I19" s="51"/>
    </row>
    <row r="20" spans="1:9">
      <c r="A20" s="70"/>
      <c r="B20" s="62">
        <v>0</v>
      </c>
      <c r="C20" s="64">
        <f>B20/B$15*1000*B$14</f>
        <v>0</v>
      </c>
      <c r="D20" s="63">
        <v>0</v>
      </c>
      <c r="E20" s="64">
        <f t="shared" si="0"/>
        <v>0</v>
      </c>
      <c r="F20" s="63">
        <v>0</v>
      </c>
      <c r="G20" s="64">
        <f t="shared" si="0"/>
        <v>0</v>
      </c>
      <c r="H20" s="52">
        <f>LARGE((C20,E20,G20),1)</f>
        <v>0</v>
      </c>
      <c r="I20" s="51"/>
    </row>
    <row r="21" spans="1:9">
      <c r="A21" s="70"/>
      <c r="B21" s="62">
        <v>0</v>
      </c>
      <c r="C21" s="64">
        <f t="shared" si="0"/>
        <v>0</v>
      </c>
      <c r="D21" s="63">
        <v>0</v>
      </c>
      <c r="E21" s="64">
        <f t="shared" si="0"/>
        <v>0</v>
      </c>
      <c r="F21" s="63">
        <v>0</v>
      </c>
      <c r="G21" s="64">
        <f t="shared" si="0"/>
        <v>0</v>
      </c>
      <c r="H21" s="52">
        <f>LARGE((C21,E21,G21),1)</f>
        <v>0</v>
      </c>
      <c r="I21" s="51"/>
    </row>
    <row r="22" spans="1:9">
      <c r="A22" s="70"/>
      <c r="B22" s="62">
        <v>0</v>
      </c>
      <c r="C22" s="64">
        <f>B22/B$15*1000*B$14</f>
        <v>0</v>
      </c>
      <c r="D22" s="63">
        <v>0</v>
      </c>
      <c r="E22" s="64">
        <f>D22/D$15*1000*D$14</f>
        <v>0</v>
      </c>
      <c r="F22" s="63">
        <v>0</v>
      </c>
      <c r="G22" s="64">
        <f>F22/F$15*1000*F$14</f>
        <v>0</v>
      </c>
      <c r="H22" s="52">
        <f>LARGE((C22,E22,G22),1)</f>
        <v>0</v>
      </c>
      <c r="I22" s="51"/>
    </row>
    <row r="23" spans="1:9">
      <c r="A23" s="70"/>
      <c r="B23" s="62">
        <v>0</v>
      </c>
      <c r="C23" s="64">
        <f t="shared" si="0"/>
        <v>0</v>
      </c>
      <c r="D23" s="63">
        <v>0</v>
      </c>
      <c r="E23" s="64">
        <f t="shared" si="0"/>
        <v>0</v>
      </c>
      <c r="F23" s="63">
        <v>0</v>
      </c>
      <c r="G23" s="64">
        <f t="shared" si="0"/>
        <v>0</v>
      </c>
      <c r="H23" s="52">
        <f>LARGE((C23,E23,G23),1)</f>
        <v>0</v>
      </c>
      <c r="I23" s="51"/>
    </row>
    <row r="24" spans="1:9">
      <c r="A24" s="61"/>
      <c r="B24" s="62">
        <v>0</v>
      </c>
      <c r="C24" s="64">
        <f t="shared" si="0"/>
        <v>0</v>
      </c>
      <c r="D24" s="63">
        <v>0</v>
      </c>
      <c r="E24" s="64">
        <f t="shared" si="0"/>
        <v>0</v>
      </c>
      <c r="F24" s="63">
        <v>0</v>
      </c>
      <c r="G24" s="64">
        <f t="shared" si="0"/>
        <v>0</v>
      </c>
      <c r="H24" s="52">
        <f>LARGE((C24,E24,G24),1)</f>
        <v>0</v>
      </c>
      <c r="I24" s="51"/>
    </row>
    <row r="25" spans="1:9">
      <c r="A25" s="70"/>
      <c r="B25" s="62">
        <v>0</v>
      </c>
      <c r="C25" s="64">
        <f t="shared" si="0"/>
        <v>0</v>
      </c>
      <c r="D25" s="63">
        <v>0</v>
      </c>
      <c r="E25" s="64">
        <f t="shared" si="0"/>
        <v>0</v>
      </c>
      <c r="F25" s="63">
        <v>0</v>
      </c>
      <c r="G25" s="64">
        <f t="shared" si="0"/>
        <v>0</v>
      </c>
      <c r="H25" s="52">
        <f>LARGE((C25,E25,G25),1)</f>
        <v>0</v>
      </c>
      <c r="I25" s="51"/>
    </row>
    <row r="26" spans="1:9">
      <c r="A26" s="70"/>
      <c r="B26" s="62">
        <v>0</v>
      </c>
      <c r="C26" s="64">
        <f>B26/B$15*1000*B$14</f>
        <v>0</v>
      </c>
      <c r="D26" s="63">
        <v>0</v>
      </c>
      <c r="E26" s="64">
        <f t="shared" si="0"/>
        <v>0</v>
      </c>
      <c r="F26" s="63">
        <v>0</v>
      </c>
      <c r="G26" s="64">
        <f t="shared" si="0"/>
        <v>0</v>
      </c>
      <c r="H26" s="52">
        <f>LARGE((C26,E26,G26),1)</f>
        <v>0</v>
      </c>
      <c r="I26" s="51"/>
    </row>
    <row r="27" spans="1:9">
      <c r="A27" s="70"/>
      <c r="B27" s="62">
        <v>0</v>
      </c>
      <c r="C27" s="64">
        <f>B27/B$15*1000*B$14</f>
        <v>0</v>
      </c>
      <c r="D27" s="63">
        <v>0</v>
      </c>
      <c r="E27" s="64">
        <f t="shared" si="0"/>
        <v>0</v>
      </c>
      <c r="F27" s="63">
        <v>0</v>
      </c>
      <c r="G27" s="64">
        <f t="shared" si="0"/>
        <v>0</v>
      </c>
      <c r="H27" s="52">
        <f>LARGE((C27,E27,G27),1)</f>
        <v>0</v>
      </c>
      <c r="I27" s="51"/>
    </row>
    <row r="28" spans="1:9">
      <c r="A28" s="70"/>
      <c r="B28" s="62">
        <v>0</v>
      </c>
      <c r="C28" s="64">
        <f t="shared" si="0"/>
        <v>0</v>
      </c>
      <c r="D28" s="63">
        <v>0</v>
      </c>
      <c r="E28" s="64">
        <f t="shared" si="0"/>
        <v>0</v>
      </c>
      <c r="F28" s="63">
        <v>0</v>
      </c>
      <c r="G28" s="64">
        <f t="shared" si="0"/>
        <v>0</v>
      </c>
      <c r="H28" s="52">
        <f>LARGE((C28,E28,G28),1)</f>
        <v>0</v>
      </c>
      <c r="I28" s="51"/>
    </row>
    <row r="29" spans="1:9">
      <c r="A29" s="70"/>
      <c r="B29" s="62">
        <v>0</v>
      </c>
      <c r="C29" s="64">
        <f t="shared" si="0"/>
        <v>0</v>
      </c>
      <c r="D29" s="63">
        <v>0</v>
      </c>
      <c r="E29" s="64">
        <f t="shared" si="0"/>
        <v>0</v>
      </c>
      <c r="F29" s="63">
        <v>0</v>
      </c>
      <c r="G29" s="64">
        <f t="shared" si="0"/>
        <v>0</v>
      </c>
      <c r="H29" s="52">
        <f>LARGE((C29,E29,G29),1)</f>
        <v>0</v>
      </c>
      <c r="I29" s="51"/>
    </row>
    <row r="30" spans="1:9">
      <c r="A30" s="54"/>
      <c r="B30" s="62">
        <v>0</v>
      </c>
      <c r="C30" s="64">
        <f t="shared" si="0"/>
        <v>0</v>
      </c>
      <c r="D30" s="63">
        <v>0</v>
      </c>
      <c r="E30" s="64">
        <f t="shared" si="0"/>
        <v>0</v>
      </c>
      <c r="F30" s="63">
        <v>0</v>
      </c>
      <c r="G30" s="64">
        <f t="shared" si="0"/>
        <v>0</v>
      </c>
      <c r="H30" s="52">
        <f>LARGE((C30,E30,G30),1)</f>
        <v>0</v>
      </c>
      <c r="I30" s="51"/>
    </row>
    <row r="31" spans="1:9">
      <c r="A31" s="61"/>
      <c r="B31" s="62">
        <v>0</v>
      </c>
      <c r="C31" s="64">
        <f t="shared" si="0"/>
        <v>0</v>
      </c>
      <c r="D31" s="63">
        <v>0</v>
      </c>
      <c r="E31" s="64">
        <f t="shared" si="0"/>
        <v>0</v>
      </c>
      <c r="F31" s="63">
        <v>0</v>
      </c>
      <c r="G31" s="64">
        <f t="shared" si="0"/>
        <v>0</v>
      </c>
      <c r="H31" s="52">
        <f>LARGE((C31,E31,G31),1)</f>
        <v>0</v>
      </c>
      <c r="I31" s="51"/>
    </row>
    <row r="32" spans="1:9">
      <c r="A32" s="56"/>
      <c r="B32" s="62">
        <v>0</v>
      </c>
      <c r="C32" s="64">
        <f t="shared" si="0"/>
        <v>0</v>
      </c>
      <c r="D32" s="63">
        <v>0</v>
      </c>
      <c r="E32" s="64">
        <f t="shared" si="0"/>
        <v>0</v>
      </c>
      <c r="F32" s="63">
        <v>0</v>
      </c>
      <c r="G32" s="64">
        <f t="shared" si="0"/>
        <v>0</v>
      </c>
      <c r="H32" s="52">
        <f>LARGE((C32,E32,G32),1)</f>
        <v>0</v>
      </c>
      <c r="I32" s="51"/>
    </row>
    <row r="33" spans="1:9">
      <c r="A33" s="57"/>
      <c r="B33" s="62">
        <v>0</v>
      </c>
      <c r="C33" s="64">
        <f t="shared" si="0"/>
        <v>0</v>
      </c>
      <c r="D33" s="63">
        <v>0</v>
      </c>
      <c r="E33" s="64">
        <f t="shared" si="0"/>
        <v>0</v>
      </c>
      <c r="F33" s="63">
        <v>0</v>
      </c>
      <c r="G33" s="64">
        <f t="shared" si="0"/>
        <v>0</v>
      </c>
      <c r="H33" s="52">
        <f>LARGE((C33,E33,G33),1)</f>
        <v>0</v>
      </c>
      <c r="I33" s="51"/>
    </row>
    <row r="34" spans="1:9">
      <c r="A34" s="55"/>
      <c r="B34" s="62">
        <v>0</v>
      </c>
      <c r="C34" s="64">
        <f t="shared" si="0"/>
        <v>0</v>
      </c>
      <c r="D34" s="63">
        <v>0</v>
      </c>
      <c r="E34" s="64">
        <f t="shared" si="0"/>
        <v>0</v>
      </c>
      <c r="F34" s="63">
        <v>0</v>
      </c>
      <c r="G34" s="64">
        <f t="shared" si="0"/>
        <v>0</v>
      </c>
      <c r="H34" s="52">
        <f>LARGE((C34,E34,G34),1)</f>
        <v>0</v>
      </c>
      <c r="I34" s="51"/>
    </row>
    <row r="35" spans="1:9">
      <c r="A35" s="55"/>
      <c r="B35" s="62">
        <v>0</v>
      </c>
      <c r="C35" s="64">
        <f t="shared" si="0"/>
        <v>0</v>
      </c>
      <c r="D35" s="63">
        <v>0</v>
      </c>
      <c r="E35" s="64">
        <f t="shared" si="0"/>
        <v>0</v>
      </c>
      <c r="F35" s="63">
        <v>0</v>
      </c>
      <c r="G35" s="64">
        <f t="shared" si="0"/>
        <v>0</v>
      </c>
      <c r="H35" s="52">
        <f>LARGE((C35,E35,G35),1)</f>
        <v>0</v>
      </c>
      <c r="I35" s="51"/>
    </row>
    <row r="36" spans="1:9">
      <c r="A36" s="55"/>
      <c r="B36" s="62">
        <v>0</v>
      </c>
      <c r="C36" s="64">
        <f t="shared" si="0"/>
        <v>0</v>
      </c>
      <c r="D36" s="63">
        <v>0</v>
      </c>
      <c r="E36" s="64">
        <f t="shared" si="0"/>
        <v>0</v>
      </c>
      <c r="F36" s="63">
        <v>0</v>
      </c>
      <c r="G36" s="64">
        <f t="shared" si="0"/>
        <v>0</v>
      </c>
      <c r="H36" s="52">
        <f>LARGE((C36,E36,G36),1)</f>
        <v>0</v>
      </c>
      <c r="I36" s="51"/>
    </row>
    <row r="37" spans="1:9">
      <c r="A37" s="55"/>
      <c r="B37" s="62">
        <v>0</v>
      </c>
      <c r="C37" s="64">
        <f t="shared" si="0"/>
        <v>0</v>
      </c>
      <c r="D37" s="63">
        <v>0</v>
      </c>
      <c r="E37" s="64">
        <f t="shared" si="0"/>
        <v>0</v>
      </c>
      <c r="F37" s="63">
        <v>0</v>
      </c>
      <c r="G37" s="64">
        <f t="shared" si="0"/>
        <v>0</v>
      </c>
      <c r="H37" s="52">
        <f>LARGE((C37,E37,G37),1)</f>
        <v>0</v>
      </c>
      <c r="I37" s="51"/>
    </row>
    <row r="38" spans="1:9">
      <c r="A38" s="56"/>
      <c r="B38" s="62">
        <v>0</v>
      </c>
      <c r="C38" s="64">
        <f t="shared" si="0"/>
        <v>0</v>
      </c>
      <c r="D38" s="63">
        <v>0</v>
      </c>
      <c r="E38" s="64">
        <f t="shared" si="0"/>
        <v>0</v>
      </c>
      <c r="F38" s="63">
        <v>0</v>
      </c>
      <c r="G38" s="64">
        <f t="shared" si="0"/>
        <v>0</v>
      </c>
      <c r="H38" s="52">
        <f>LARGE((C38,E38,G38),1)</f>
        <v>0</v>
      </c>
      <c r="I38" s="51"/>
    </row>
    <row r="39" spans="1:9">
      <c r="A39" s="56"/>
      <c r="B39" s="62">
        <v>0</v>
      </c>
      <c r="C39" s="64">
        <f t="shared" si="0"/>
        <v>0</v>
      </c>
      <c r="D39" s="63">
        <v>0</v>
      </c>
      <c r="E39" s="64">
        <f t="shared" si="0"/>
        <v>0</v>
      </c>
      <c r="F39" s="63">
        <v>0</v>
      </c>
      <c r="G39" s="64">
        <f t="shared" si="0"/>
        <v>0</v>
      </c>
      <c r="H39" s="52">
        <f>LARGE((C39,E39,G39),1)</f>
        <v>0</v>
      </c>
      <c r="I39" s="51"/>
    </row>
    <row r="40" spans="1:9">
      <c r="A40" s="55"/>
      <c r="B40" s="62">
        <v>0</v>
      </c>
      <c r="C40" s="64">
        <f t="shared" si="0"/>
        <v>0</v>
      </c>
      <c r="D40" s="63">
        <v>0</v>
      </c>
      <c r="E40" s="64">
        <f t="shared" si="0"/>
        <v>0</v>
      </c>
      <c r="F40" s="63">
        <v>0</v>
      </c>
      <c r="G40" s="64">
        <f t="shared" si="0"/>
        <v>0</v>
      </c>
      <c r="H40" s="52">
        <f>LARGE((C40,E40,G40),1)</f>
        <v>0</v>
      </c>
      <c r="I40" s="51"/>
    </row>
    <row r="41" spans="1:9">
      <c r="A41" s="55"/>
      <c r="B41" s="63">
        <v>0</v>
      </c>
      <c r="C41" s="64">
        <f t="shared" si="0"/>
        <v>0</v>
      </c>
      <c r="D41" s="63">
        <v>0</v>
      </c>
      <c r="E41" s="64">
        <f t="shared" si="0"/>
        <v>0</v>
      </c>
      <c r="F41" s="63">
        <v>0</v>
      </c>
      <c r="G41" s="64">
        <f t="shared" si="0"/>
        <v>0</v>
      </c>
      <c r="H41" s="52">
        <f>LARGE((C41,E41,G41),1)</f>
        <v>0</v>
      </c>
      <c r="I41" s="51"/>
    </row>
    <row r="42" spans="1:9">
      <c r="A42" s="61"/>
      <c r="B42" s="63">
        <v>0</v>
      </c>
      <c r="C42" s="64">
        <f t="shared" si="0"/>
        <v>0</v>
      </c>
      <c r="D42" s="63">
        <v>0</v>
      </c>
      <c r="E42" s="64">
        <f t="shared" si="0"/>
        <v>0</v>
      </c>
      <c r="F42" s="63">
        <v>0</v>
      </c>
      <c r="G42" s="64">
        <f t="shared" si="0"/>
        <v>0</v>
      </c>
      <c r="H42" s="52">
        <f>LARGE((C42,E42,G42),1)</f>
        <v>0</v>
      </c>
      <c r="I42" s="51"/>
    </row>
    <row r="43" spans="1:9">
      <c r="A43" s="55"/>
      <c r="B43" s="63">
        <v>0</v>
      </c>
      <c r="C43" s="64">
        <f t="shared" si="0"/>
        <v>0</v>
      </c>
      <c r="D43" s="63">
        <v>0</v>
      </c>
      <c r="E43" s="64">
        <f t="shared" si="0"/>
        <v>0</v>
      </c>
      <c r="F43" s="63">
        <v>0</v>
      </c>
      <c r="G43" s="64">
        <f t="shared" si="0"/>
        <v>0</v>
      </c>
      <c r="H43" s="52">
        <f>LARGE((C43,E43,G43),1)</f>
        <v>0</v>
      </c>
      <c r="I43" s="51"/>
    </row>
    <row r="44" spans="1:9">
      <c r="A44" s="55"/>
      <c r="B44" s="63">
        <v>0</v>
      </c>
      <c r="C44" s="64">
        <f t="shared" si="0"/>
        <v>0</v>
      </c>
      <c r="D44" s="63">
        <v>0</v>
      </c>
      <c r="E44" s="64">
        <f t="shared" si="0"/>
        <v>0</v>
      </c>
      <c r="F44" s="63">
        <v>0</v>
      </c>
      <c r="G44" s="64">
        <f t="shared" si="0"/>
        <v>0</v>
      </c>
      <c r="H44" s="52">
        <f>LARGE((C44,E44,G44),1)</f>
        <v>0</v>
      </c>
      <c r="I44" s="51"/>
    </row>
    <row r="45" spans="1:9">
      <c r="A45" s="56"/>
      <c r="B45" s="63">
        <v>0</v>
      </c>
      <c r="C45" s="64">
        <f t="shared" si="0"/>
        <v>0</v>
      </c>
      <c r="D45" s="63">
        <v>0</v>
      </c>
      <c r="E45" s="64">
        <f t="shared" si="0"/>
        <v>0</v>
      </c>
      <c r="F45" s="63">
        <v>0</v>
      </c>
      <c r="G45" s="64">
        <f t="shared" si="0"/>
        <v>0</v>
      </c>
      <c r="H45" s="52">
        <f>LARGE((C45,E45,G45),1)</f>
        <v>0</v>
      </c>
      <c r="I45" s="51"/>
    </row>
    <row r="46" spans="1:9">
      <c r="A46" s="56"/>
      <c r="B46" s="63">
        <v>0</v>
      </c>
      <c r="C46" s="64">
        <f t="shared" si="0"/>
        <v>0</v>
      </c>
      <c r="D46" s="63">
        <v>0</v>
      </c>
      <c r="E46" s="64">
        <f t="shared" si="0"/>
        <v>0</v>
      </c>
      <c r="F46" s="63">
        <v>0</v>
      </c>
      <c r="G46" s="64">
        <f t="shared" si="0"/>
        <v>0</v>
      </c>
      <c r="H46" s="52">
        <f>LARGE((C46,E46,G46),1)</f>
        <v>0</v>
      </c>
      <c r="I46" s="51"/>
    </row>
    <row r="47" spans="1:9">
      <c r="A47" s="55"/>
      <c r="B47" s="63">
        <v>0</v>
      </c>
      <c r="C47" s="64">
        <f t="shared" si="0"/>
        <v>0</v>
      </c>
      <c r="D47" s="63">
        <v>0</v>
      </c>
      <c r="E47" s="64">
        <f t="shared" si="0"/>
        <v>0</v>
      </c>
      <c r="F47" s="63">
        <v>0</v>
      </c>
      <c r="G47" s="64">
        <f t="shared" si="0"/>
        <v>0</v>
      </c>
      <c r="H47" s="52">
        <f>LARGE((C47,E47,G47),1)</f>
        <v>0</v>
      </c>
      <c r="I47" s="51"/>
    </row>
    <row r="48" spans="1:9">
      <c r="A48" s="55"/>
      <c r="B48" s="63">
        <v>0</v>
      </c>
      <c r="C48" s="64">
        <f t="shared" si="0"/>
        <v>0</v>
      </c>
      <c r="D48" s="63">
        <v>0</v>
      </c>
      <c r="E48" s="64">
        <f t="shared" si="0"/>
        <v>0</v>
      </c>
      <c r="F48" s="63">
        <v>0</v>
      </c>
      <c r="G48" s="64">
        <f t="shared" si="0"/>
        <v>0</v>
      </c>
      <c r="H48" s="52">
        <f>LARGE((C48,E48,G48),1)</f>
        <v>0</v>
      </c>
      <c r="I48" s="51"/>
    </row>
    <row r="49" spans="1:9">
      <c r="A49" s="55"/>
      <c r="B49" s="63">
        <v>0</v>
      </c>
      <c r="C49" s="64">
        <f t="shared" si="0"/>
        <v>0</v>
      </c>
      <c r="D49" s="63">
        <v>0</v>
      </c>
      <c r="E49" s="64">
        <f t="shared" si="0"/>
        <v>0</v>
      </c>
      <c r="F49" s="63">
        <v>0</v>
      </c>
      <c r="G49" s="64">
        <f t="shared" si="0"/>
        <v>0</v>
      </c>
      <c r="H49" s="52">
        <f>LARGE((C49,E49,G49),1)</f>
        <v>0</v>
      </c>
      <c r="I49" s="51"/>
    </row>
    <row r="50" spans="1:9">
      <c r="A50" s="56"/>
      <c r="B50" s="63">
        <v>0</v>
      </c>
      <c r="C50" s="64">
        <f t="shared" si="0"/>
        <v>0</v>
      </c>
      <c r="D50" s="63">
        <v>0</v>
      </c>
      <c r="E50" s="64">
        <f t="shared" si="0"/>
        <v>0</v>
      </c>
      <c r="F50" s="63">
        <v>0</v>
      </c>
      <c r="G50" s="64">
        <f t="shared" si="0"/>
        <v>0</v>
      </c>
      <c r="H50" s="52">
        <f>LARGE((C50,E50,G50),1)</f>
        <v>0</v>
      </c>
      <c r="I50" s="51"/>
    </row>
    <row r="51" spans="1:9">
      <c r="A51" s="56"/>
      <c r="B51" s="63">
        <v>0</v>
      </c>
      <c r="C51" s="64">
        <f t="shared" si="0"/>
        <v>0</v>
      </c>
      <c r="D51" s="63">
        <v>0</v>
      </c>
      <c r="E51" s="64">
        <f t="shared" si="0"/>
        <v>0</v>
      </c>
      <c r="F51" s="63">
        <v>0</v>
      </c>
      <c r="G51" s="64">
        <f t="shared" si="0"/>
        <v>0</v>
      </c>
      <c r="H51" s="52">
        <f>LARGE((C51,E51,G51),1)</f>
        <v>0</v>
      </c>
      <c r="I51" s="51"/>
    </row>
    <row r="52" spans="1:9">
      <c r="A52" s="60"/>
      <c r="B52" s="63">
        <v>0</v>
      </c>
      <c r="C52" s="64">
        <f t="shared" si="0"/>
        <v>0</v>
      </c>
      <c r="D52" s="63">
        <v>0</v>
      </c>
      <c r="E52" s="64">
        <f t="shared" si="0"/>
        <v>0</v>
      </c>
      <c r="F52" s="63">
        <v>0</v>
      </c>
      <c r="G52" s="64">
        <f t="shared" si="0"/>
        <v>0</v>
      </c>
      <c r="H52" s="52">
        <f>LARGE((C52,E52,G52),1)</f>
        <v>0</v>
      </c>
      <c r="I52" s="51"/>
    </row>
    <row r="53" spans="1:9">
      <c r="A53" s="58"/>
      <c r="B53" s="63">
        <v>0</v>
      </c>
      <c r="C53" s="64">
        <f t="shared" si="0"/>
        <v>0</v>
      </c>
      <c r="D53" s="63">
        <v>0</v>
      </c>
      <c r="E53" s="64">
        <f t="shared" si="0"/>
        <v>0</v>
      </c>
      <c r="F53" s="63">
        <v>0</v>
      </c>
      <c r="G53" s="64">
        <f t="shared" si="0"/>
        <v>0</v>
      </c>
      <c r="H53" s="52">
        <f>LARGE((C53,E53,G53),1)</f>
        <v>0</v>
      </c>
      <c r="I53" s="51"/>
    </row>
    <row r="54" spans="1:9">
      <c r="A54" s="55"/>
      <c r="B54" s="63">
        <v>0</v>
      </c>
      <c r="C54" s="64">
        <f t="shared" si="0"/>
        <v>0</v>
      </c>
      <c r="D54" s="63">
        <v>0</v>
      </c>
      <c r="E54" s="64">
        <f t="shared" si="0"/>
        <v>0</v>
      </c>
      <c r="F54" s="63">
        <v>0</v>
      </c>
      <c r="G54" s="64">
        <f t="shared" si="0"/>
        <v>0</v>
      </c>
      <c r="H54" s="52">
        <f>LARGE((C54,E54,G54),1)</f>
        <v>0</v>
      </c>
      <c r="I54" s="51"/>
    </row>
    <row r="55" spans="1:9">
      <c r="A55" s="56"/>
      <c r="B55" s="63">
        <v>0</v>
      </c>
      <c r="C55" s="64">
        <f t="shared" si="0"/>
        <v>0</v>
      </c>
      <c r="D55" s="63">
        <v>0</v>
      </c>
      <c r="E55" s="64">
        <f t="shared" si="0"/>
        <v>0</v>
      </c>
      <c r="F55" s="63">
        <v>0</v>
      </c>
      <c r="G55" s="64">
        <f t="shared" si="0"/>
        <v>0</v>
      </c>
      <c r="H55" s="52">
        <f>LARGE((C55,E55,G55),1)</f>
        <v>0</v>
      </c>
      <c r="I55" s="51"/>
    </row>
    <row r="56" spans="1:9">
      <c r="A56" s="56"/>
      <c r="B56" s="63">
        <v>0</v>
      </c>
      <c r="C56" s="64">
        <f t="shared" si="0"/>
        <v>0</v>
      </c>
      <c r="D56" s="63">
        <v>0</v>
      </c>
      <c r="E56" s="64">
        <f t="shared" si="0"/>
        <v>0</v>
      </c>
      <c r="F56" s="63">
        <v>0</v>
      </c>
      <c r="G56" s="64">
        <f t="shared" si="0"/>
        <v>0</v>
      </c>
      <c r="H56" s="52">
        <f>LARGE((C56,E56,G56),1)</f>
        <v>0</v>
      </c>
      <c r="I56" s="51"/>
    </row>
    <row r="57" spans="1:9">
      <c r="A57" s="59"/>
      <c r="B57" s="63">
        <v>0</v>
      </c>
      <c r="C57" s="64">
        <f t="shared" si="0"/>
        <v>0</v>
      </c>
      <c r="D57" s="63">
        <v>0</v>
      </c>
      <c r="E57" s="64">
        <f t="shared" si="0"/>
        <v>0</v>
      </c>
      <c r="F57" s="63">
        <v>0</v>
      </c>
      <c r="G57" s="64">
        <f t="shared" si="0"/>
        <v>0</v>
      </c>
      <c r="H57" s="52">
        <f>LARGE((C57,E57,G57),1)</f>
        <v>0</v>
      </c>
      <c r="I57" s="51"/>
    </row>
    <row r="58" spans="1:9">
      <c r="A58" s="56"/>
      <c r="B58" s="63">
        <v>0</v>
      </c>
      <c r="C58" s="64">
        <f>B58/B$15*1000*B$14</f>
        <v>0</v>
      </c>
      <c r="D58" s="63">
        <v>0</v>
      </c>
      <c r="E58" s="64">
        <f>D58/D$15*1000*D$14</f>
        <v>0</v>
      </c>
      <c r="F58" s="63">
        <v>0</v>
      </c>
      <c r="G58" s="64">
        <f>F58/F$15*1000*F$14</f>
        <v>0</v>
      </c>
      <c r="H58" s="52">
        <f>LARGE((C58,E58,G58),1)</f>
        <v>0</v>
      </c>
      <c r="I58" s="51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2">
    <cfRule type="duplicateValues" dxfId="115" priority="21"/>
  </conditionalFormatting>
  <conditionalFormatting sqref="A34:A41 A53 A32 A43:A49">
    <cfRule type="duplicateValues" dxfId="114" priority="29"/>
  </conditionalFormatting>
  <conditionalFormatting sqref="A34:A41 A53 A32 A43:A49">
    <cfRule type="duplicateValues" dxfId="113" priority="30"/>
  </conditionalFormatting>
  <conditionalFormatting sqref="A57">
    <cfRule type="duplicateValues" dxfId="112" priority="27"/>
  </conditionalFormatting>
  <conditionalFormatting sqref="A57">
    <cfRule type="duplicateValues" dxfId="111" priority="28"/>
  </conditionalFormatting>
  <conditionalFormatting sqref="A33">
    <cfRule type="duplicateValues" dxfId="110" priority="25"/>
  </conditionalFormatting>
  <conditionalFormatting sqref="A33">
    <cfRule type="duplicateValues" dxfId="109" priority="26"/>
  </conditionalFormatting>
  <conditionalFormatting sqref="A50">
    <cfRule type="duplicateValues" dxfId="108" priority="23"/>
  </conditionalFormatting>
  <conditionalFormatting sqref="A50">
    <cfRule type="duplicateValues" dxfId="107" priority="24"/>
  </conditionalFormatting>
  <conditionalFormatting sqref="A42">
    <cfRule type="duplicateValues" dxfId="106" priority="22"/>
  </conditionalFormatting>
  <conditionalFormatting sqref="A51">
    <cfRule type="duplicateValues" dxfId="105" priority="19"/>
  </conditionalFormatting>
  <conditionalFormatting sqref="A51">
    <cfRule type="duplicateValues" dxfId="104" priority="20"/>
  </conditionalFormatting>
  <conditionalFormatting sqref="A28:A30">
    <cfRule type="duplicateValues" dxfId="103" priority="17"/>
  </conditionalFormatting>
  <conditionalFormatting sqref="A28:A30">
    <cfRule type="duplicateValues" dxfId="102" priority="18"/>
  </conditionalFormatting>
  <conditionalFormatting sqref="A27">
    <cfRule type="duplicateValues" dxfId="101" priority="15"/>
  </conditionalFormatting>
  <conditionalFormatting sqref="A27">
    <cfRule type="duplicateValues" dxfId="100" priority="16"/>
  </conditionalFormatting>
  <conditionalFormatting sqref="A19">
    <cfRule type="duplicateValues" dxfId="99" priority="13"/>
  </conditionalFormatting>
  <conditionalFormatting sqref="A19">
    <cfRule type="duplicateValues" dxfId="98" priority="14"/>
  </conditionalFormatting>
  <conditionalFormatting sqref="A21">
    <cfRule type="duplicateValues" dxfId="97" priority="11"/>
  </conditionalFormatting>
  <conditionalFormatting sqref="A21">
    <cfRule type="duplicateValues" dxfId="96" priority="12"/>
  </conditionalFormatting>
  <conditionalFormatting sqref="A22">
    <cfRule type="duplicateValues" dxfId="95" priority="9"/>
  </conditionalFormatting>
  <conditionalFormatting sqref="A22">
    <cfRule type="duplicateValues" dxfId="94" priority="10"/>
  </conditionalFormatting>
  <conditionalFormatting sqref="A23">
    <cfRule type="duplicateValues" dxfId="93" priority="7"/>
  </conditionalFormatting>
  <conditionalFormatting sqref="A23">
    <cfRule type="duplicateValues" dxfId="92" priority="8"/>
  </conditionalFormatting>
  <conditionalFormatting sqref="A25">
    <cfRule type="duplicateValues" dxfId="91" priority="5"/>
  </conditionalFormatting>
  <conditionalFormatting sqref="A25">
    <cfRule type="duplicateValues" dxfId="90" priority="6"/>
  </conditionalFormatting>
  <conditionalFormatting sqref="A18">
    <cfRule type="duplicateValues" dxfId="89" priority="3"/>
  </conditionalFormatting>
  <conditionalFormatting sqref="A18">
    <cfRule type="duplicateValues" dxfId="88" priority="4"/>
  </conditionalFormatting>
  <conditionalFormatting sqref="A17">
    <cfRule type="duplicateValues" dxfId="87" priority="1"/>
  </conditionalFormatting>
  <conditionalFormatting sqref="A17">
    <cfRule type="duplicateValues" dxfId="86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V42" sqref="V42"/>
    </sheetView>
  </sheetViews>
  <sheetFormatPr baseColWidth="10" defaultColWidth="8.7109375" defaultRowHeight="13" x14ac:dyDescent="0"/>
  <cols>
    <col min="1" max="1" width="19" customWidth="1"/>
    <col min="2" max="2" width="8.7109375" customWidth="1"/>
    <col min="3" max="3" width="8.7109375" style="68" customWidth="1"/>
    <col min="4" max="8" width="8.7109375" customWidth="1"/>
    <col min="9" max="9" width="9.140625" customWidth="1"/>
  </cols>
  <sheetData>
    <row r="1" spans="1:9">
      <c r="A1" s="105" t="s">
        <v>83</v>
      </c>
      <c r="B1" s="67"/>
      <c r="C1" s="67"/>
      <c r="D1" s="67"/>
      <c r="E1" s="67"/>
      <c r="F1" s="67"/>
      <c r="G1" s="67"/>
      <c r="H1" s="67"/>
      <c r="I1" s="29"/>
    </row>
    <row r="2" spans="1:9">
      <c r="A2" s="105"/>
      <c r="B2" s="107" t="s">
        <v>41</v>
      </c>
      <c r="C2" s="107"/>
      <c r="D2" s="107"/>
      <c r="E2" s="107"/>
      <c r="F2" s="107"/>
      <c r="G2" s="67"/>
      <c r="H2" s="67"/>
      <c r="I2" s="29"/>
    </row>
    <row r="3" spans="1:9">
      <c r="A3" s="105"/>
      <c r="B3" s="67"/>
      <c r="C3" s="67"/>
      <c r="D3" s="67"/>
      <c r="E3" s="67"/>
      <c r="F3" s="67"/>
      <c r="G3" s="67"/>
      <c r="H3" s="67"/>
      <c r="I3" s="29"/>
    </row>
    <row r="4" spans="1:9">
      <c r="A4" s="105"/>
      <c r="B4" s="107" t="s">
        <v>34</v>
      </c>
      <c r="C4" s="107"/>
      <c r="D4" s="107"/>
      <c r="E4" s="107"/>
      <c r="F4" s="107"/>
      <c r="G4" s="67"/>
      <c r="H4" s="67"/>
      <c r="I4" s="29"/>
    </row>
    <row r="5" spans="1:9">
      <c r="A5" s="105"/>
      <c r="B5" s="67"/>
      <c r="C5" s="67"/>
      <c r="D5" s="67"/>
      <c r="E5" s="67"/>
      <c r="F5" s="67"/>
      <c r="G5" s="67"/>
      <c r="H5" s="67"/>
      <c r="I5" s="29"/>
    </row>
    <row r="6" spans="1:9">
      <c r="A6" s="105"/>
      <c r="B6" s="106"/>
      <c r="C6" s="106"/>
      <c r="D6" s="67"/>
      <c r="E6" s="67"/>
      <c r="F6" s="67"/>
      <c r="G6" s="67"/>
      <c r="H6" s="67"/>
      <c r="I6" s="29"/>
    </row>
    <row r="7" spans="1:9">
      <c r="A7" s="105"/>
      <c r="B7" s="67"/>
      <c r="C7" s="67"/>
      <c r="D7" s="67"/>
      <c r="E7" s="67"/>
      <c r="F7" s="67"/>
      <c r="G7" s="67"/>
      <c r="H7" s="67"/>
      <c r="I7" s="29"/>
    </row>
    <row r="8" spans="1:9">
      <c r="A8" s="30" t="s">
        <v>11</v>
      </c>
      <c r="B8" s="31" t="s">
        <v>113</v>
      </c>
      <c r="C8" s="31"/>
      <c r="D8" s="31"/>
      <c r="E8" s="31"/>
      <c r="F8" s="67"/>
      <c r="G8" s="67"/>
      <c r="H8" s="66"/>
      <c r="I8" s="29"/>
    </row>
    <row r="9" spans="1:9">
      <c r="A9" s="30" t="s">
        <v>0</v>
      </c>
      <c r="B9" s="31" t="s">
        <v>114</v>
      </c>
      <c r="C9" s="31"/>
      <c r="D9" s="31"/>
      <c r="E9" s="31"/>
      <c r="F9" s="67"/>
      <c r="G9" s="67"/>
      <c r="H9" s="66"/>
      <c r="I9" s="29"/>
    </row>
    <row r="10" spans="1:9">
      <c r="A10" s="30" t="s">
        <v>13</v>
      </c>
      <c r="B10" s="108">
        <v>42072</v>
      </c>
      <c r="C10" s="108"/>
      <c r="D10" s="32"/>
      <c r="E10" s="32"/>
      <c r="F10" s="67"/>
      <c r="G10" s="67"/>
      <c r="H10" s="33"/>
      <c r="I10" s="29"/>
    </row>
    <row r="11" spans="1:9">
      <c r="A11" s="30" t="s">
        <v>33</v>
      </c>
      <c r="B11" s="31" t="s">
        <v>49</v>
      </c>
      <c r="C11" s="32"/>
      <c r="D11" s="67"/>
      <c r="E11" s="67"/>
      <c r="F11" s="67"/>
      <c r="G11" s="67"/>
      <c r="H11" s="67"/>
      <c r="I11" s="29"/>
    </row>
    <row r="12" spans="1:9">
      <c r="A12" s="30" t="s">
        <v>16</v>
      </c>
      <c r="B12" s="66" t="s">
        <v>45</v>
      </c>
      <c r="C12" s="67"/>
      <c r="D12" s="67"/>
      <c r="E12" s="67"/>
      <c r="F12" s="67"/>
      <c r="G12" s="67"/>
      <c r="H12" s="67"/>
      <c r="I12" s="29"/>
    </row>
    <row r="13" spans="1:9">
      <c r="A13" s="66" t="s">
        <v>12</v>
      </c>
      <c r="B13" s="34" t="s">
        <v>2</v>
      </c>
      <c r="C13" s="35"/>
      <c r="D13" s="36" t="s">
        <v>17</v>
      </c>
      <c r="E13" s="35"/>
      <c r="F13" s="36" t="s">
        <v>1</v>
      </c>
      <c r="G13" s="35"/>
      <c r="H13" s="37"/>
      <c r="I13" s="38" t="s">
        <v>24</v>
      </c>
    </row>
    <row r="14" spans="1:9">
      <c r="A14" s="66" t="s">
        <v>15</v>
      </c>
      <c r="B14" s="39">
        <v>0</v>
      </c>
      <c r="C14" s="40"/>
      <c r="D14" s="41">
        <v>0</v>
      </c>
      <c r="E14" s="40"/>
      <c r="F14" s="41">
        <v>0.65</v>
      </c>
      <c r="G14" s="40"/>
      <c r="H14" s="42" t="s">
        <v>18</v>
      </c>
      <c r="I14" s="43" t="s">
        <v>25</v>
      </c>
    </row>
    <row r="15" spans="1:9">
      <c r="A15" s="66" t="s">
        <v>14</v>
      </c>
      <c r="B15" s="44">
        <v>1</v>
      </c>
      <c r="C15" s="45"/>
      <c r="D15" s="46">
        <v>1</v>
      </c>
      <c r="E15" s="45"/>
      <c r="F15" s="46">
        <v>88.4</v>
      </c>
      <c r="G15" s="45"/>
      <c r="H15" s="42" t="s">
        <v>19</v>
      </c>
      <c r="I15" s="43" t="s">
        <v>26</v>
      </c>
    </row>
    <row r="16" spans="1:9">
      <c r="A16" s="66"/>
      <c r="B16" s="47" t="s">
        <v>5</v>
      </c>
      <c r="C16" s="48" t="s">
        <v>4</v>
      </c>
      <c r="D16" s="48" t="s">
        <v>5</v>
      </c>
      <c r="E16" s="48" t="s">
        <v>4</v>
      </c>
      <c r="F16" s="48" t="s">
        <v>5</v>
      </c>
      <c r="G16" s="48" t="s">
        <v>4</v>
      </c>
      <c r="H16" s="49" t="s">
        <v>4</v>
      </c>
      <c r="I16" s="102">
        <v>17</v>
      </c>
    </row>
    <row r="17" spans="1:9">
      <c r="A17" s="70" t="s">
        <v>54</v>
      </c>
      <c r="B17" s="78">
        <v>0</v>
      </c>
      <c r="C17" s="64">
        <f>B17/B$15*1000*B$14</f>
        <v>0</v>
      </c>
      <c r="D17" s="63">
        <v>0</v>
      </c>
      <c r="E17" s="64">
        <f>D17/D$15*1000*D$14</f>
        <v>0</v>
      </c>
      <c r="F17" s="63">
        <v>43</v>
      </c>
      <c r="G17" s="64">
        <f>F17/F$15*1000*F$14</f>
        <v>316.1764705882353</v>
      </c>
      <c r="H17" s="52">
        <f>LARGE((C17,E17,G17),1)</f>
        <v>316.1764705882353</v>
      </c>
      <c r="I17" s="51">
        <v>15</v>
      </c>
    </row>
    <row r="18" spans="1:9">
      <c r="A18" s="70"/>
      <c r="B18" s="62">
        <v>0</v>
      </c>
      <c r="C18" s="64">
        <f>B18/B$15*1000*B$14</f>
        <v>0</v>
      </c>
      <c r="D18" s="63">
        <v>0</v>
      </c>
      <c r="E18" s="64">
        <f>D18/D$15*1000*D$14</f>
        <v>0</v>
      </c>
      <c r="F18" s="63">
        <v>0</v>
      </c>
      <c r="G18" s="64">
        <f>F18/F$15*1000*F$14</f>
        <v>0</v>
      </c>
      <c r="H18" s="52">
        <f>LARGE((C18,E18,G18),1)</f>
        <v>0</v>
      </c>
      <c r="I18" s="51"/>
    </row>
    <row r="19" spans="1:9">
      <c r="A19" s="70"/>
      <c r="B19" s="62">
        <v>0</v>
      </c>
      <c r="C19" s="64">
        <f>B19/B$15*1000*B$14</f>
        <v>0</v>
      </c>
      <c r="D19" s="63">
        <v>0</v>
      </c>
      <c r="E19" s="64">
        <f t="shared" ref="C19:G57" si="0">D19/D$15*1000*D$14</f>
        <v>0</v>
      </c>
      <c r="F19" s="63">
        <v>0</v>
      </c>
      <c r="G19" s="64">
        <f t="shared" si="0"/>
        <v>0</v>
      </c>
      <c r="H19" s="52">
        <f>LARGE((C19,E19,G19),1)</f>
        <v>0</v>
      </c>
      <c r="I19" s="51"/>
    </row>
    <row r="20" spans="1:9">
      <c r="A20" s="70"/>
      <c r="B20" s="62">
        <v>0</v>
      </c>
      <c r="C20" s="64">
        <f>B20/B$15*1000*B$14</f>
        <v>0</v>
      </c>
      <c r="D20" s="63">
        <v>0</v>
      </c>
      <c r="E20" s="64">
        <f t="shared" si="0"/>
        <v>0</v>
      </c>
      <c r="F20" s="63">
        <v>0</v>
      </c>
      <c r="G20" s="64">
        <f t="shared" si="0"/>
        <v>0</v>
      </c>
      <c r="H20" s="52">
        <f>LARGE((C20,E20,G20),1)</f>
        <v>0</v>
      </c>
      <c r="I20" s="51"/>
    </row>
    <row r="21" spans="1:9">
      <c r="A21" s="70"/>
      <c r="B21" s="62">
        <v>0</v>
      </c>
      <c r="C21" s="64">
        <f t="shared" si="0"/>
        <v>0</v>
      </c>
      <c r="D21" s="63">
        <v>0</v>
      </c>
      <c r="E21" s="64">
        <f t="shared" si="0"/>
        <v>0</v>
      </c>
      <c r="F21" s="63">
        <v>0</v>
      </c>
      <c r="G21" s="64">
        <f t="shared" si="0"/>
        <v>0</v>
      </c>
      <c r="H21" s="52">
        <f>LARGE((C21,E21,G21),1)</f>
        <v>0</v>
      </c>
      <c r="I21" s="51"/>
    </row>
    <row r="22" spans="1:9">
      <c r="A22" s="70"/>
      <c r="B22" s="62">
        <v>0</v>
      </c>
      <c r="C22" s="64">
        <f>B22/B$15*1000*B$14</f>
        <v>0</v>
      </c>
      <c r="D22" s="63">
        <v>0</v>
      </c>
      <c r="E22" s="64">
        <f>D22/D$15*1000*D$14</f>
        <v>0</v>
      </c>
      <c r="F22" s="63">
        <v>0</v>
      </c>
      <c r="G22" s="64">
        <f>F22/F$15*1000*F$14</f>
        <v>0</v>
      </c>
      <c r="H22" s="52">
        <f>LARGE((C22,E22,G22),1)</f>
        <v>0</v>
      </c>
      <c r="I22" s="51"/>
    </row>
    <row r="23" spans="1:9">
      <c r="A23" s="70"/>
      <c r="B23" s="62">
        <v>0</v>
      </c>
      <c r="C23" s="64">
        <f t="shared" si="0"/>
        <v>0</v>
      </c>
      <c r="D23" s="63">
        <v>0</v>
      </c>
      <c r="E23" s="64">
        <f t="shared" si="0"/>
        <v>0</v>
      </c>
      <c r="F23" s="63">
        <v>0</v>
      </c>
      <c r="G23" s="64">
        <f t="shared" si="0"/>
        <v>0</v>
      </c>
      <c r="H23" s="52">
        <f>LARGE((C23,E23,G23),1)</f>
        <v>0</v>
      </c>
      <c r="I23" s="51"/>
    </row>
    <row r="24" spans="1:9">
      <c r="A24" s="61"/>
      <c r="B24" s="62">
        <v>0</v>
      </c>
      <c r="C24" s="64">
        <f t="shared" si="0"/>
        <v>0</v>
      </c>
      <c r="D24" s="63">
        <v>0</v>
      </c>
      <c r="E24" s="64">
        <f t="shared" si="0"/>
        <v>0</v>
      </c>
      <c r="F24" s="63">
        <v>0</v>
      </c>
      <c r="G24" s="64">
        <f t="shared" si="0"/>
        <v>0</v>
      </c>
      <c r="H24" s="52">
        <f>LARGE((C24,E24,G24),1)</f>
        <v>0</v>
      </c>
      <c r="I24" s="51"/>
    </row>
    <row r="25" spans="1:9">
      <c r="A25" s="70"/>
      <c r="B25" s="62">
        <v>0</v>
      </c>
      <c r="C25" s="64">
        <f t="shared" si="0"/>
        <v>0</v>
      </c>
      <c r="D25" s="63">
        <v>0</v>
      </c>
      <c r="E25" s="64">
        <f t="shared" si="0"/>
        <v>0</v>
      </c>
      <c r="F25" s="63">
        <v>0</v>
      </c>
      <c r="G25" s="64">
        <f t="shared" si="0"/>
        <v>0</v>
      </c>
      <c r="H25" s="52">
        <f>LARGE((C25,E25,G25),1)</f>
        <v>0</v>
      </c>
      <c r="I25" s="51"/>
    </row>
    <row r="26" spans="1:9">
      <c r="A26" s="70"/>
      <c r="B26" s="62">
        <v>0</v>
      </c>
      <c r="C26" s="64">
        <f>B26/B$15*1000*B$14</f>
        <v>0</v>
      </c>
      <c r="D26" s="63">
        <v>0</v>
      </c>
      <c r="E26" s="64">
        <f t="shared" si="0"/>
        <v>0</v>
      </c>
      <c r="F26" s="63">
        <v>0</v>
      </c>
      <c r="G26" s="64">
        <f t="shared" si="0"/>
        <v>0</v>
      </c>
      <c r="H26" s="52">
        <f>LARGE((C26,E26,G26),1)</f>
        <v>0</v>
      </c>
      <c r="I26" s="51"/>
    </row>
    <row r="27" spans="1:9">
      <c r="A27" s="70"/>
      <c r="B27" s="62">
        <v>0</v>
      </c>
      <c r="C27" s="64">
        <f>B27/B$15*1000*B$14</f>
        <v>0</v>
      </c>
      <c r="D27" s="63">
        <v>0</v>
      </c>
      <c r="E27" s="64">
        <f t="shared" si="0"/>
        <v>0</v>
      </c>
      <c r="F27" s="63">
        <v>0</v>
      </c>
      <c r="G27" s="64">
        <f t="shared" si="0"/>
        <v>0</v>
      </c>
      <c r="H27" s="52">
        <f>LARGE((C27,E27,G27),1)</f>
        <v>0</v>
      </c>
      <c r="I27" s="51"/>
    </row>
    <row r="28" spans="1:9">
      <c r="A28" s="70"/>
      <c r="B28" s="62">
        <v>0</v>
      </c>
      <c r="C28" s="64">
        <f t="shared" si="0"/>
        <v>0</v>
      </c>
      <c r="D28" s="63">
        <v>0</v>
      </c>
      <c r="E28" s="64">
        <f t="shared" si="0"/>
        <v>0</v>
      </c>
      <c r="F28" s="63">
        <v>0</v>
      </c>
      <c r="G28" s="64">
        <f t="shared" si="0"/>
        <v>0</v>
      </c>
      <c r="H28" s="52">
        <f>LARGE((C28,E28,G28),1)</f>
        <v>0</v>
      </c>
      <c r="I28" s="51"/>
    </row>
    <row r="29" spans="1:9">
      <c r="A29" s="70"/>
      <c r="B29" s="62">
        <v>0</v>
      </c>
      <c r="C29" s="64">
        <f t="shared" si="0"/>
        <v>0</v>
      </c>
      <c r="D29" s="63">
        <v>0</v>
      </c>
      <c r="E29" s="64">
        <f t="shared" si="0"/>
        <v>0</v>
      </c>
      <c r="F29" s="63">
        <v>0</v>
      </c>
      <c r="G29" s="64">
        <f t="shared" si="0"/>
        <v>0</v>
      </c>
      <c r="H29" s="52">
        <f>LARGE((C29,E29,G29),1)</f>
        <v>0</v>
      </c>
      <c r="I29" s="51"/>
    </row>
    <row r="30" spans="1:9">
      <c r="A30" s="54"/>
      <c r="B30" s="62">
        <v>0</v>
      </c>
      <c r="C30" s="64">
        <f t="shared" si="0"/>
        <v>0</v>
      </c>
      <c r="D30" s="63">
        <v>0</v>
      </c>
      <c r="E30" s="64">
        <f t="shared" si="0"/>
        <v>0</v>
      </c>
      <c r="F30" s="63">
        <v>0</v>
      </c>
      <c r="G30" s="64">
        <f t="shared" si="0"/>
        <v>0</v>
      </c>
      <c r="H30" s="52">
        <f>LARGE((C30,E30,G30),1)</f>
        <v>0</v>
      </c>
      <c r="I30" s="51"/>
    </row>
    <row r="31" spans="1:9">
      <c r="A31" s="61"/>
      <c r="B31" s="62">
        <v>0</v>
      </c>
      <c r="C31" s="64">
        <f t="shared" si="0"/>
        <v>0</v>
      </c>
      <c r="D31" s="63">
        <v>0</v>
      </c>
      <c r="E31" s="64">
        <f t="shared" si="0"/>
        <v>0</v>
      </c>
      <c r="F31" s="63">
        <v>0</v>
      </c>
      <c r="G31" s="64">
        <f t="shared" si="0"/>
        <v>0</v>
      </c>
      <c r="H31" s="52">
        <f>LARGE((C31,E31,G31),1)</f>
        <v>0</v>
      </c>
      <c r="I31" s="51"/>
    </row>
    <row r="32" spans="1:9">
      <c r="A32" s="56"/>
      <c r="B32" s="62">
        <v>0</v>
      </c>
      <c r="C32" s="64">
        <f t="shared" si="0"/>
        <v>0</v>
      </c>
      <c r="D32" s="63">
        <v>0</v>
      </c>
      <c r="E32" s="64">
        <f t="shared" si="0"/>
        <v>0</v>
      </c>
      <c r="F32" s="63">
        <v>0</v>
      </c>
      <c r="G32" s="64">
        <f t="shared" si="0"/>
        <v>0</v>
      </c>
      <c r="H32" s="52">
        <f>LARGE((C32,E32,G32),1)</f>
        <v>0</v>
      </c>
      <c r="I32" s="51"/>
    </row>
    <row r="33" spans="1:9">
      <c r="A33" s="57"/>
      <c r="B33" s="62">
        <v>0</v>
      </c>
      <c r="C33" s="64">
        <f t="shared" si="0"/>
        <v>0</v>
      </c>
      <c r="D33" s="63">
        <v>0</v>
      </c>
      <c r="E33" s="64">
        <f t="shared" si="0"/>
        <v>0</v>
      </c>
      <c r="F33" s="63">
        <v>0</v>
      </c>
      <c r="G33" s="64">
        <f t="shared" si="0"/>
        <v>0</v>
      </c>
      <c r="H33" s="52">
        <f>LARGE((C33,E33,G33),1)</f>
        <v>0</v>
      </c>
      <c r="I33" s="51"/>
    </row>
    <row r="34" spans="1:9">
      <c r="A34" s="55"/>
      <c r="B34" s="62">
        <v>0</v>
      </c>
      <c r="C34" s="64">
        <f t="shared" si="0"/>
        <v>0</v>
      </c>
      <c r="D34" s="63">
        <v>0</v>
      </c>
      <c r="E34" s="64">
        <f t="shared" si="0"/>
        <v>0</v>
      </c>
      <c r="F34" s="63">
        <v>0</v>
      </c>
      <c r="G34" s="64">
        <f t="shared" si="0"/>
        <v>0</v>
      </c>
      <c r="H34" s="52">
        <f>LARGE((C34,E34,G34),1)</f>
        <v>0</v>
      </c>
      <c r="I34" s="51"/>
    </row>
    <row r="35" spans="1:9">
      <c r="A35" s="55"/>
      <c r="B35" s="62">
        <v>0</v>
      </c>
      <c r="C35" s="64">
        <f t="shared" si="0"/>
        <v>0</v>
      </c>
      <c r="D35" s="63">
        <v>0</v>
      </c>
      <c r="E35" s="64">
        <f t="shared" si="0"/>
        <v>0</v>
      </c>
      <c r="F35" s="63">
        <v>0</v>
      </c>
      <c r="G35" s="64">
        <f t="shared" si="0"/>
        <v>0</v>
      </c>
      <c r="H35" s="52">
        <f>LARGE((C35,E35,G35),1)</f>
        <v>0</v>
      </c>
      <c r="I35" s="51"/>
    </row>
    <row r="36" spans="1:9">
      <c r="A36" s="55"/>
      <c r="B36" s="62">
        <v>0</v>
      </c>
      <c r="C36" s="64">
        <f t="shared" si="0"/>
        <v>0</v>
      </c>
      <c r="D36" s="63">
        <v>0</v>
      </c>
      <c r="E36" s="64">
        <f t="shared" si="0"/>
        <v>0</v>
      </c>
      <c r="F36" s="63">
        <v>0</v>
      </c>
      <c r="G36" s="64">
        <f t="shared" si="0"/>
        <v>0</v>
      </c>
      <c r="H36" s="52">
        <f>LARGE((C36,E36,G36),1)</f>
        <v>0</v>
      </c>
      <c r="I36" s="51"/>
    </row>
    <row r="37" spans="1:9">
      <c r="A37" s="55"/>
      <c r="B37" s="62">
        <v>0</v>
      </c>
      <c r="C37" s="64">
        <f t="shared" si="0"/>
        <v>0</v>
      </c>
      <c r="D37" s="63">
        <v>0</v>
      </c>
      <c r="E37" s="64">
        <f t="shared" si="0"/>
        <v>0</v>
      </c>
      <c r="F37" s="63">
        <v>0</v>
      </c>
      <c r="G37" s="64">
        <f t="shared" si="0"/>
        <v>0</v>
      </c>
      <c r="H37" s="52">
        <f>LARGE((C37,E37,G37),1)</f>
        <v>0</v>
      </c>
      <c r="I37" s="51"/>
    </row>
    <row r="38" spans="1:9">
      <c r="A38" s="56"/>
      <c r="B38" s="62">
        <v>0</v>
      </c>
      <c r="C38" s="64">
        <f t="shared" si="0"/>
        <v>0</v>
      </c>
      <c r="D38" s="63">
        <v>0</v>
      </c>
      <c r="E38" s="64">
        <f t="shared" si="0"/>
        <v>0</v>
      </c>
      <c r="F38" s="63">
        <v>0</v>
      </c>
      <c r="G38" s="64">
        <f t="shared" si="0"/>
        <v>0</v>
      </c>
      <c r="H38" s="52">
        <f>LARGE((C38,E38,G38),1)</f>
        <v>0</v>
      </c>
      <c r="I38" s="51"/>
    </row>
    <row r="39" spans="1:9">
      <c r="A39" s="56"/>
      <c r="B39" s="62">
        <v>0</v>
      </c>
      <c r="C39" s="64">
        <f t="shared" si="0"/>
        <v>0</v>
      </c>
      <c r="D39" s="63">
        <v>0</v>
      </c>
      <c r="E39" s="64">
        <f t="shared" si="0"/>
        <v>0</v>
      </c>
      <c r="F39" s="63">
        <v>0</v>
      </c>
      <c r="G39" s="64">
        <f t="shared" si="0"/>
        <v>0</v>
      </c>
      <c r="H39" s="52">
        <f>LARGE((C39,E39,G39),1)</f>
        <v>0</v>
      </c>
      <c r="I39" s="51"/>
    </row>
    <row r="40" spans="1:9">
      <c r="A40" s="55"/>
      <c r="B40" s="62">
        <v>0</v>
      </c>
      <c r="C40" s="64">
        <f t="shared" si="0"/>
        <v>0</v>
      </c>
      <c r="D40" s="63">
        <v>0</v>
      </c>
      <c r="E40" s="64">
        <f t="shared" si="0"/>
        <v>0</v>
      </c>
      <c r="F40" s="63">
        <v>0</v>
      </c>
      <c r="G40" s="64">
        <f t="shared" si="0"/>
        <v>0</v>
      </c>
      <c r="H40" s="52">
        <f>LARGE((C40,E40,G40),1)</f>
        <v>0</v>
      </c>
      <c r="I40" s="51"/>
    </row>
    <row r="41" spans="1:9">
      <c r="A41" s="55"/>
      <c r="B41" s="63">
        <v>0</v>
      </c>
      <c r="C41" s="64">
        <f t="shared" si="0"/>
        <v>0</v>
      </c>
      <c r="D41" s="63">
        <v>0</v>
      </c>
      <c r="E41" s="64">
        <f t="shared" si="0"/>
        <v>0</v>
      </c>
      <c r="F41" s="63">
        <v>0</v>
      </c>
      <c r="G41" s="64">
        <f t="shared" si="0"/>
        <v>0</v>
      </c>
      <c r="H41" s="52">
        <f>LARGE((C41,E41,G41),1)</f>
        <v>0</v>
      </c>
      <c r="I41" s="51"/>
    </row>
    <row r="42" spans="1:9">
      <c r="A42" s="61"/>
      <c r="B42" s="63">
        <v>0</v>
      </c>
      <c r="C42" s="64">
        <f t="shared" si="0"/>
        <v>0</v>
      </c>
      <c r="D42" s="63">
        <v>0</v>
      </c>
      <c r="E42" s="64">
        <f t="shared" si="0"/>
        <v>0</v>
      </c>
      <c r="F42" s="63">
        <v>0</v>
      </c>
      <c r="G42" s="64">
        <f t="shared" si="0"/>
        <v>0</v>
      </c>
      <c r="H42" s="52">
        <f>LARGE((C42,E42,G42),1)</f>
        <v>0</v>
      </c>
      <c r="I42" s="51"/>
    </row>
    <row r="43" spans="1:9">
      <c r="A43" s="55"/>
      <c r="B43" s="63">
        <v>0</v>
      </c>
      <c r="C43" s="64">
        <f t="shared" si="0"/>
        <v>0</v>
      </c>
      <c r="D43" s="63">
        <v>0</v>
      </c>
      <c r="E43" s="64">
        <f t="shared" si="0"/>
        <v>0</v>
      </c>
      <c r="F43" s="63">
        <v>0</v>
      </c>
      <c r="G43" s="64">
        <f t="shared" si="0"/>
        <v>0</v>
      </c>
      <c r="H43" s="52">
        <f>LARGE((C43,E43,G43),1)</f>
        <v>0</v>
      </c>
      <c r="I43" s="51"/>
    </row>
    <row r="44" spans="1:9">
      <c r="A44" s="55"/>
      <c r="B44" s="63">
        <v>0</v>
      </c>
      <c r="C44" s="64">
        <f t="shared" si="0"/>
        <v>0</v>
      </c>
      <c r="D44" s="63">
        <v>0</v>
      </c>
      <c r="E44" s="64">
        <f t="shared" si="0"/>
        <v>0</v>
      </c>
      <c r="F44" s="63">
        <v>0</v>
      </c>
      <c r="G44" s="64">
        <f t="shared" si="0"/>
        <v>0</v>
      </c>
      <c r="H44" s="52">
        <f>LARGE((C44,E44,G44),1)</f>
        <v>0</v>
      </c>
      <c r="I44" s="51"/>
    </row>
    <row r="45" spans="1:9">
      <c r="A45" s="56"/>
      <c r="B45" s="63">
        <v>0</v>
      </c>
      <c r="C45" s="64">
        <f t="shared" si="0"/>
        <v>0</v>
      </c>
      <c r="D45" s="63">
        <v>0</v>
      </c>
      <c r="E45" s="64">
        <f t="shared" si="0"/>
        <v>0</v>
      </c>
      <c r="F45" s="63">
        <v>0</v>
      </c>
      <c r="G45" s="64">
        <f t="shared" si="0"/>
        <v>0</v>
      </c>
      <c r="H45" s="52">
        <f>LARGE((C45,E45,G45),1)</f>
        <v>0</v>
      </c>
      <c r="I45" s="51"/>
    </row>
    <row r="46" spans="1:9">
      <c r="A46" s="56"/>
      <c r="B46" s="63">
        <v>0</v>
      </c>
      <c r="C46" s="64">
        <f t="shared" si="0"/>
        <v>0</v>
      </c>
      <c r="D46" s="63">
        <v>0</v>
      </c>
      <c r="E46" s="64">
        <f t="shared" si="0"/>
        <v>0</v>
      </c>
      <c r="F46" s="63">
        <v>0</v>
      </c>
      <c r="G46" s="64">
        <f t="shared" si="0"/>
        <v>0</v>
      </c>
      <c r="H46" s="52">
        <f>LARGE((C46,E46,G46),1)</f>
        <v>0</v>
      </c>
      <c r="I46" s="51"/>
    </row>
    <row r="47" spans="1:9">
      <c r="A47" s="55"/>
      <c r="B47" s="63">
        <v>0</v>
      </c>
      <c r="C47" s="64">
        <f t="shared" si="0"/>
        <v>0</v>
      </c>
      <c r="D47" s="63">
        <v>0</v>
      </c>
      <c r="E47" s="64">
        <f t="shared" si="0"/>
        <v>0</v>
      </c>
      <c r="F47" s="63">
        <v>0</v>
      </c>
      <c r="G47" s="64">
        <f t="shared" si="0"/>
        <v>0</v>
      </c>
      <c r="H47" s="52">
        <f>LARGE((C47,E47,G47),1)</f>
        <v>0</v>
      </c>
      <c r="I47" s="51"/>
    </row>
    <row r="48" spans="1:9">
      <c r="A48" s="55"/>
      <c r="B48" s="63">
        <v>0</v>
      </c>
      <c r="C48" s="64">
        <f t="shared" si="0"/>
        <v>0</v>
      </c>
      <c r="D48" s="63">
        <v>0</v>
      </c>
      <c r="E48" s="64">
        <f t="shared" si="0"/>
        <v>0</v>
      </c>
      <c r="F48" s="63">
        <v>0</v>
      </c>
      <c r="G48" s="64">
        <f t="shared" si="0"/>
        <v>0</v>
      </c>
      <c r="H48" s="52">
        <f>LARGE((C48,E48,G48),1)</f>
        <v>0</v>
      </c>
      <c r="I48" s="51"/>
    </row>
    <row r="49" spans="1:9">
      <c r="A49" s="55"/>
      <c r="B49" s="63">
        <v>0</v>
      </c>
      <c r="C49" s="64">
        <f t="shared" si="0"/>
        <v>0</v>
      </c>
      <c r="D49" s="63">
        <v>0</v>
      </c>
      <c r="E49" s="64">
        <f t="shared" si="0"/>
        <v>0</v>
      </c>
      <c r="F49" s="63">
        <v>0</v>
      </c>
      <c r="G49" s="64">
        <f t="shared" si="0"/>
        <v>0</v>
      </c>
      <c r="H49" s="52">
        <f>LARGE((C49,E49,G49),1)</f>
        <v>0</v>
      </c>
      <c r="I49" s="51"/>
    </row>
    <row r="50" spans="1:9">
      <c r="A50" s="56"/>
      <c r="B50" s="63">
        <v>0</v>
      </c>
      <c r="C50" s="64">
        <f t="shared" si="0"/>
        <v>0</v>
      </c>
      <c r="D50" s="63">
        <v>0</v>
      </c>
      <c r="E50" s="64">
        <f t="shared" si="0"/>
        <v>0</v>
      </c>
      <c r="F50" s="63">
        <v>0</v>
      </c>
      <c r="G50" s="64">
        <f t="shared" si="0"/>
        <v>0</v>
      </c>
      <c r="H50" s="52">
        <f>LARGE((C50,E50,G50),1)</f>
        <v>0</v>
      </c>
      <c r="I50" s="51"/>
    </row>
    <row r="51" spans="1:9">
      <c r="A51" s="56"/>
      <c r="B51" s="63">
        <v>0</v>
      </c>
      <c r="C51" s="64">
        <f t="shared" si="0"/>
        <v>0</v>
      </c>
      <c r="D51" s="63">
        <v>0</v>
      </c>
      <c r="E51" s="64">
        <f t="shared" si="0"/>
        <v>0</v>
      </c>
      <c r="F51" s="63">
        <v>0</v>
      </c>
      <c r="G51" s="64">
        <f t="shared" si="0"/>
        <v>0</v>
      </c>
      <c r="H51" s="52">
        <f>LARGE((C51,E51,G51),1)</f>
        <v>0</v>
      </c>
      <c r="I51" s="51"/>
    </row>
    <row r="52" spans="1:9">
      <c r="A52" s="60"/>
      <c r="B52" s="63">
        <v>0</v>
      </c>
      <c r="C52" s="64">
        <f t="shared" si="0"/>
        <v>0</v>
      </c>
      <c r="D52" s="63">
        <v>0</v>
      </c>
      <c r="E52" s="64">
        <f t="shared" si="0"/>
        <v>0</v>
      </c>
      <c r="F52" s="63">
        <v>0</v>
      </c>
      <c r="G52" s="64">
        <f t="shared" si="0"/>
        <v>0</v>
      </c>
      <c r="H52" s="52">
        <f>LARGE((C52,E52,G52),1)</f>
        <v>0</v>
      </c>
      <c r="I52" s="51"/>
    </row>
    <row r="53" spans="1:9">
      <c r="A53" s="58"/>
      <c r="B53" s="63">
        <v>0</v>
      </c>
      <c r="C53" s="64">
        <f t="shared" si="0"/>
        <v>0</v>
      </c>
      <c r="D53" s="63">
        <v>0</v>
      </c>
      <c r="E53" s="64">
        <f t="shared" si="0"/>
        <v>0</v>
      </c>
      <c r="F53" s="63">
        <v>0</v>
      </c>
      <c r="G53" s="64">
        <f t="shared" si="0"/>
        <v>0</v>
      </c>
      <c r="H53" s="52">
        <f>LARGE((C53,E53,G53),1)</f>
        <v>0</v>
      </c>
      <c r="I53" s="51"/>
    </row>
    <row r="54" spans="1:9">
      <c r="A54" s="55"/>
      <c r="B54" s="63">
        <v>0</v>
      </c>
      <c r="C54" s="64">
        <f t="shared" si="0"/>
        <v>0</v>
      </c>
      <c r="D54" s="63">
        <v>0</v>
      </c>
      <c r="E54" s="64">
        <f t="shared" si="0"/>
        <v>0</v>
      </c>
      <c r="F54" s="63">
        <v>0</v>
      </c>
      <c r="G54" s="64">
        <f t="shared" si="0"/>
        <v>0</v>
      </c>
      <c r="H54" s="52">
        <f>LARGE((C54,E54,G54),1)</f>
        <v>0</v>
      </c>
      <c r="I54" s="51"/>
    </row>
    <row r="55" spans="1:9">
      <c r="A55" s="56"/>
      <c r="B55" s="63">
        <v>0</v>
      </c>
      <c r="C55" s="64">
        <f t="shared" si="0"/>
        <v>0</v>
      </c>
      <c r="D55" s="63">
        <v>0</v>
      </c>
      <c r="E55" s="64">
        <f t="shared" si="0"/>
        <v>0</v>
      </c>
      <c r="F55" s="63">
        <v>0</v>
      </c>
      <c r="G55" s="64">
        <f t="shared" si="0"/>
        <v>0</v>
      </c>
      <c r="H55" s="52">
        <f>LARGE((C55,E55,G55),1)</f>
        <v>0</v>
      </c>
      <c r="I55" s="51"/>
    </row>
    <row r="56" spans="1:9">
      <c r="A56" s="56"/>
      <c r="B56" s="63">
        <v>0</v>
      </c>
      <c r="C56" s="64">
        <f t="shared" si="0"/>
        <v>0</v>
      </c>
      <c r="D56" s="63">
        <v>0</v>
      </c>
      <c r="E56" s="64">
        <f t="shared" si="0"/>
        <v>0</v>
      </c>
      <c r="F56" s="63">
        <v>0</v>
      </c>
      <c r="G56" s="64">
        <f t="shared" si="0"/>
        <v>0</v>
      </c>
      <c r="H56" s="52">
        <f>LARGE((C56,E56,G56),1)</f>
        <v>0</v>
      </c>
      <c r="I56" s="51"/>
    </row>
    <row r="57" spans="1:9">
      <c r="A57" s="59"/>
      <c r="B57" s="63">
        <v>0</v>
      </c>
      <c r="C57" s="64">
        <f t="shared" si="0"/>
        <v>0</v>
      </c>
      <c r="D57" s="63">
        <v>0</v>
      </c>
      <c r="E57" s="64">
        <f t="shared" si="0"/>
        <v>0</v>
      </c>
      <c r="F57" s="63">
        <v>0</v>
      </c>
      <c r="G57" s="64">
        <f t="shared" si="0"/>
        <v>0</v>
      </c>
      <c r="H57" s="52">
        <f>LARGE((C57,E57,G57),1)</f>
        <v>0</v>
      </c>
      <c r="I57" s="51"/>
    </row>
    <row r="58" spans="1:9">
      <c r="A58" s="56"/>
      <c r="B58" s="63">
        <v>0</v>
      </c>
      <c r="C58" s="64">
        <f>B58/B$15*1000*B$14</f>
        <v>0</v>
      </c>
      <c r="D58" s="63">
        <v>0</v>
      </c>
      <c r="E58" s="64">
        <f>D58/D$15*1000*D$14</f>
        <v>0</v>
      </c>
      <c r="F58" s="63">
        <v>0</v>
      </c>
      <c r="G58" s="64">
        <f>F58/F$15*1000*F$14</f>
        <v>0</v>
      </c>
      <c r="H58" s="52">
        <f>LARGE((C58,E58,G58),1)</f>
        <v>0</v>
      </c>
      <c r="I58" s="51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2">
    <cfRule type="duplicateValues" dxfId="85" priority="21"/>
  </conditionalFormatting>
  <conditionalFormatting sqref="A34:A41 A53 A32 A43:A49">
    <cfRule type="duplicateValues" dxfId="84" priority="29"/>
  </conditionalFormatting>
  <conditionalFormatting sqref="A34:A41 A53 A32 A43:A49">
    <cfRule type="duplicateValues" dxfId="83" priority="30"/>
  </conditionalFormatting>
  <conditionalFormatting sqref="A57">
    <cfRule type="duplicateValues" dxfId="82" priority="27"/>
  </conditionalFormatting>
  <conditionalFormatting sqref="A57">
    <cfRule type="duplicateValues" dxfId="81" priority="28"/>
  </conditionalFormatting>
  <conditionalFormatting sqref="A33">
    <cfRule type="duplicateValues" dxfId="80" priority="25"/>
  </conditionalFormatting>
  <conditionalFormatting sqref="A33">
    <cfRule type="duplicateValues" dxfId="79" priority="26"/>
  </conditionalFormatting>
  <conditionalFormatting sqref="A50">
    <cfRule type="duplicateValues" dxfId="78" priority="23"/>
  </conditionalFormatting>
  <conditionalFormatting sqref="A50">
    <cfRule type="duplicateValues" dxfId="77" priority="24"/>
  </conditionalFormatting>
  <conditionalFormatting sqref="A42">
    <cfRule type="duplicateValues" dxfId="76" priority="22"/>
  </conditionalFormatting>
  <conditionalFormatting sqref="A51">
    <cfRule type="duplicateValues" dxfId="75" priority="19"/>
  </conditionalFormatting>
  <conditionalFormatting sqref="A51">
    <cfRule type="duplicateValues" dxfId="74" priority="20"/>
  </conditionalFormatting>
  <conditionalFormatting sqref="A28:A30">
    <cfRule type="duplicateValues" dxfId="73" priority="17"/>
  </conditionalFormatting>
  <conditionalFormatting sqref="A28:A30">
    <cfRule type="duplicateValues" dxfId="72" priority="18"/>
  </conditionalFormatting>
  <conditionalFormatting sqref="A27">
    <cfRule type="duplicateValues" dxfId="71" priority="15"/>
  </conditionalFormatting>
  <conditionalFormatting sqref="A27">
    <cfRule type="duplicateValues" dxfId="70" priority="16"/>
  </conditionalFormatting>
  <conditionalFormatting sqref="A19">
    <cfRule type="duplicateValues" dxfId="69" priority="13"/>
  </conditionalFormatting>
  <conditionalFormatting sqref="A19">
    <cfRule type="duplicateValues" dxfId="68" priority="14"/>
  </conditionalFormatting>
  <conditionalFormatting sqref="A21">
    <cfRule type="duplicateValues" dxfId="67" priority="11"/>
  </conditionalFormatting>
  <conditionalFormatting sqref="A21">
    <cfRule type="duplicateValues" dxfId="66" priority="12"/>
  </conditionalFormatting>
  <conditionalFormatting sqref="A22">
    <cfRule type="duplicateValues" dxfId="65" priority="9"/>
  </conditionalFormatting>
  <conditionalFormatting sqref="A22">
    <cfRule type="duplicateValues" dxfId="64" priority="10"/>
  </conditionalFormatting>
  <conditionalFormatting sqref="A23">
    <cfRule type="duplicateValues" dxfId="63" priority="7"/>
  </conditionalFormatting>
  <conditionalFormatting sqref="A23">
    <cfRule type="duplicateValues" dxfId="62" priority="8"/>
  </conditionalFormatting>
  <conditionalFormatting sqref="A25">
    <cfRule type="duplicateValues" dxfId="61" priority="5"/>
  </conditionalFormatting>
  <conditionalFormatting sqref="A25">
    <cfRule type="duplicateValues" dxfId="60" priority="6"/>
  </conditionalFormatting>
  <conditionalFormatting sqref="A18">
    <cfRule type="duplicateValues" dxfId="59" priority="3"/>
  </conditionalFormatting>
  <conditionalFormatting sqref="A18">
    <cfRule type="duplicateValues" dxfId="58" priority="4"/>
  </conditionalFormatting>
  <conditionalFormatting sqref="A17">
    <cfRule type="duplicateValues" dxfId="57" priority="1"/>
  </conditionalFormatting>
  <conditionalFormatting sqref="A17">
    <cfRule type="duplicateValues" dxfId="56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opLeftCell="A2" workbookViewId="0">
      <selection activeCell="I17" sqref="I17"/>
    </sheetView>
  </sheetViews>
  <sheetFormatPr baseColWidth="10" defaultColWidth="8.7109375" defaultRowHeight="13" x14ac:dyDescent="0"/>
  <cols>
    <col min="1" max="1" width="19" customWidth="1"/>
    <col min="2" max="2" width="8.7109375" customWidth="1"/>
    <col min="3" max="3" width="8.7109375" style="68" customWidth="1"/>
    <col min="4" max="8" width="8.7109375" customWidth="1"/>
    <col min="9" max="9" width="9.140625" customWidth="1"/>
  </cols>
  <sheetData>
    <row r="1" spans="1:9">
      <c r="A1" s="105" t="s">
        <v>83</v>
      </c>
      <c r="B1" s="67"/>
      <c r="C1" s="67"/>
      <c r="D1" s="67"/>
      <c r="E1" s="67"/>
      <c r="F1" s="67"/>
      <c r="G1" s="67"/>
      <c r="H1" s="67"/>
      <c r="I1" s="29"/>
    </row>
    <row r="2" spans="1:9">
      <c r="A2" s="105"/>
      <c r="B2" s="107" t="s">
        <v>41</v>
      </c>
      <c r="C2" s="107"/>
      <c r="D2" s="107"/>
      <c r="E2" s="107"/>
      <c r="F2" s="107"/>
      <c r="G2" s="67"/>
      <c r="H2" s="67"/>
      <c r="I2" s="29"/>
    </row>
    <row r="3" spans="1:9">
      <c r="A3" s="105"/>
      <c r="B3" s="67"/>
      <c r="C3" s="67"/>
      <c r="D3" s="67"/>
      <c r="E3" s="67"/>
      <c r="F3" s="67"/>
      <c r="G3" s="67"/>
      <c r="H3" s="67"/>
      <c r="I3" s="29"/>
    </row>
    <row r="4" spans="1:9">
      <c r="A4" s="105"/>
      <c r="B4" s="107" t="s">
        <v>34</v>
      </c>
      <c r="C4" s="107"/>
      <c r="D4" s="107"/>
      <c r="E4" s="107"/>
      <c r="F4" s="107"/>
      <c r="G4" s="67"/>
      <c r="H4" s="67"/>
      <c r="I4" s="29"/>
    </row>
    <row r="5" spans="1:9">
      <c r="A5" s="105"/>
      <c r="B5" s="67"/>
      <c r="C5" s="67"/>
      <c r="D5" s="67"/>
      <c r="E5" s="67"/>
      <c r="F5" s="67"/>
      <c r="G5" s="67"/>
      <c r="H5" s="67"/>
      <c r="I5" s="29"/>
    </row>
    <row r="6" spans="1:9">
      <c r="A6" s="105"/>
      <c r="B6" s="106"/>
      <c r="C6" s="106"/>
      <c r="D6" s="67"/>
      <c r="E6" s="67"/>
      <c r="F6" s="67"/>
      <c r="G6" s="67"/>
      <c r="H6" s="67"/>
      <c r="I6" s="29"/>
    </row>
    <row r="7" spans="1:9">
      <c r="A7" s="105"/>
      <c r="B7" s="67"/>
      <c r="C7" s="67"/>
      <c r="D7" s="67"/>
      <c r="E7" s="67"/>
      <c r="F7" s="67"/>
      <c r="G7" s="67"/>
      <c r="H7" s="67"/>
      <c r="I7" s="29"/>
    </row>
    <row r="8" spans="1:9">
      <c r="A8" s="30" t="s">
        <v>11</v>
      </c>
      <c r="B8" s="31" t="s">
        <v>117</v>
      </c>
      <c r="C8" s="31"/>
      <c r="D8" s="31"/>
      <c r="E8" s="31"/>
      <c r="F8" s="67"/>
      <c r="G8" s="67"/>
      <c r="H8" s="66"/>
      <c r="I8" s="29"/>
    </row>
    <row r="9" spans="1:9">
      <c r="A9" s="30" t="s">
        <v>0</v>
      </c>
      <c r="B9" s="31" t="s">
        <v>118</v>
      </c>
      <c r="C9" s="31"/>
      <c r="D9" s="31"/>
      <c r="E9" s="31"/>
      <c r="F9" s="67"/>
      <c r="G9" s="67"/>
      <c r="H9" s="66"/>
      <c r="I9" s="29"/>
    </row>
    <row r="10" spans="1:9">
      <c r="A10" s="30" t="s">
        <v>13</v>
      </c>
      <c r="B10" s="108">
        <v>42078</v>
      </c>
      <c r="C10" s="108"/>
      <c r="D10" s="32"/>
      <c r="E10" s="32"/>
      <c r="F10" s="67"/>
      <c r="G10" s="67"/>
      <c r="H10" s="33"/>
      <c r="I10" s="29"/>
    </row>
    <row r="11" spans="1:9">
      <c r="A11" s="30" t="s">
        <v>33</v>
      </c>
      <c r="B11" s="31" t="s">
        <v>39</v>
      </c>
      <c r="C11" s="32"/>
      <c r="D11" s="67"/>
      <c r="E11" s="67"/>
      <c r="F11" s="67"/>
      <c r="G11" s="67"/>
      <c r="H11" s="67"/>
      <c r="I11" s="29"/>
    </row>
    <row r="12" spans="1:9">
      <c r="A12" s="30" t="s">
        <v>16</v>
      </c>
      <c r="B12" s="66" t="s">
        <v>45</v>
      </c>
      <c r="C12" s="67"/>
      <c r="D12" s="67"/>
      <c r="E12" s="67"/>
      <c r="F12" s="67"/>
      <c r="G12" s="67"/>
      <c r="H12" s="67"/>
      <c r="I12" s="29"/>
    </row>
    <row r="13" spans="1:9">
      <c r="A13" s="66" t="s">
        <v>12</v>
      </c>
      <c r="B13" s="34" t="s">
        <v>2</v>
      </c>
      <c r="C13" s="35"/>
      <c r="D13" s="36" t="s">
        <v>17</v>
      </c>
      <c r="E13" s="35"/>
      <c r="F13" s="36" t="s">
        <v>1</v>
      </c>
      <c r="G13" s="35"/>
      <c r="H13" s="37"/>
      <c r="I13" s="38" t="s">
        <v>24</v>
      </c>
    </row>
    <row r="14" spans="1:9">
      <c r="A14" s="66" t="s">
        <v>15</v>
      </c>
      <c r="B14" s="39">
        <v>0.7</v>
      </c>
      <c r="C14" s="40"/>
      <c r="D14" s="41">
        <v>0</v>
      </c>
      <c r="E14" s="40"/>
      <c r="F14" s="41">
        <v>0.8</v>
      </c>
      <c r="G14" s="40"/>
      <c r="H14" s="42" t="s">
        <v>18</v>
      </c>
      <c r="I14" s="43" t="s">
        <v>25</v>
      </c>
    </row>
    <row r="15" spans="1:9">
      <c r="A15" s="66" t="s">
        <v>14</v>
      </c>
      <c r="B15" s="44">
        <v>1</v>
      </c>
      <c r="C15" s="45"/>
      <c r="D15" s="46">
        <v>1</v>
      </c>
      <c r="E15" s="45"/>
      <c r="F15" s="46">
        <v>73.400000000000006</v>
      </c>
      <c r="G15" s="45"/>
      <c r="H15" s="42" t="s">
        <v>19</v>
      </c>
      <c r="I15" s="43" t="s">
        <v>26</v>
      </c>
    </row>
    <row r="16" spans="1:9">
      <c r="A16" s="66"/>
      <c r="B16" s="47" t="s">
        <v>5</v>
      </c>
      <c r="C16" s="48" t="s">
        <v>4</v>
      </c>
      <c r="D16" s="48" t="s">
        <v>5</v>
      </c>
      <c r="E16" s="48" t="s">
        <v>4</v>
      </c>
      <c r="F16" s="48" t="s">
        <v>5</v>
      </c>
      <c r="G16" s="48" t="s">
        <v>4</v>
      </c>
      <c r="H16" s="49" t="s">
        <v>4</v>
      </c>
      <c r="I16" s="102">
        <v>6</v>
      </c>
    </row>
    <row r="17" spans="1:9">
      <c r="A17" s="70" t="s">
        <v>47</v>
      </c>
      <c r="B17" s="78">
        <v>0</v>
      </c>
      <c r="C17" s="64">
        <f>B17/B$15*1000*B$14</f>
        <v>0</v>
      </c>
      <c r="D17" s="63">
        <v>0</v>
      </c>
      <c r="E17" s="64">
        <f>D17/D$15*1000*D$14</f>
        <v>0</v>
      </c>
      <c r="F17" s="63">
        <v>73.400000000000006</v>
      </c>
      <c r="G17" s="64">
        <f>F17/F$15*1000*F$14</f>
        <v>800</v>
      </c>
      <c r="H17" s="52">
        <f>LARGE((C17,E17,G17),1)</f>
        <v>800</v>
      </c>
      <c r="I17" s="51">
        <v>1</v>
      </c>
    </row>
    <row r="18" spans="1:9">
      <c r="A18" s="70"/>
      <c r="B18" s="62">
        <v>0</v>
      </c>
      <c r="C18" s="64">
        <f>B18/B$15*1000*B$14</f>
        <v>0</v>
      </c>
      <c r="D18" s="63">
        <v>0</v>
      </c>
      <c r="E18" s="64">
        <f>D18/D$15*1000*D$14</f>
        <v>0</v>
      </c>
      <c r="F18" s="63">
        <v>0</v>
      </c>
      <c r="G18" s="64">
        <f>F18/F$15*1000*F$14</f>
        <v>0</v>
      </c>
      <c r="H18" s="52">
        <f>LARGE((C18,E18,G18),1)</f>
        <v>0</v>
      </c>
      <c r="I18" s="51"/>
    </row>
    <row r="19" spans="1:9">
      <c r="A19" s="70"/>
      <c r="B19" s="62">
        <v>0</v>
      </c>
      <c r="C19" s="64">
        <f>B19/B$15*1000*B$14</f>
        <v>0</v>
      </c>
      <c r="D19" s="63">
        <v>0</v>
      </c>
      <c r="E19" s="64">
        <f t="shared" ref="C19:G57" si="0">D19/D$15*1000*D$14</f>
        <v>0</v>
      </c>
      <c r="F19" s="63">
        <v>0</v>
      </c>
      <c r="G19" s="64">
        <f t="shared" si="0"/>
        <v>0</v>
      </c>
      <c r="H19" s="52">
        <f>LARGE((C19,E19,G19),1)</f>
        <v>0</v>
      </c>
      <c r="I19" s="51"/>
    </row>
    <row r="20" spans="1:9">
      <c r="A20" s="70"/>
      <c r="B20" s="62">
        <v>0</v>
      </c>
      <c r="C20" s="64">
        <f>B20/B$15*1000*B$14</f>
        <v>0</v>
      </c>
      <c r="D20" s="63">
        <v>0</v>
      </c>
      <c r="E20" s="64">
        <f t="shared" si="0"/>
        <v>0</v>
      </c>
      <c r="F20" s="63">
        <v>0</v>
      </c>
      <c r="G20" s="64">
        <f t="shared" si="0"/>
        <v>0</v>
      </c>
      <c r="H20" s="52">
        <f>LARGE((C20,E20,G20),1)</f>
        <v>0</v>
      </c>
      <c r="I20" s="51"/>
    </row>
    <row r="21" spans="1:9">
      <c r="A21" s="70"/>
      <c r="B21" s="62">
        <v>0</v>
      </c>
      <c r="C21" s="64">
        <f t="shared" si="0"/>
        <v>0</v>
      </c>
      <c r="D21" s="63">
        <v>0</v>
      </c>
      <c r="E21" s="64">
        <f t="shared" si="0"/>
        <v>0</v>
      </c>
      <c r="F21" s="63">
        <v>0</v>
      </c>
      <c r="G21" s="64">
        <f t="shared" si="0"/>
        <v>0</v>
      </c>
      <c r="H21" s="52">
        <f>LARGE((C21,E21,G21),1)</f>
        <v>0</v>
      </c>
      <c r="I21" s="51"/>
    </row>
    <row r="22" spans="1:9">
      <c r="A22" s="70"/>
      <c r="B22" s="62">
        <v>0</v>
      </c>
      <c r="C22" s="64">
        <f>B22/B$15*1000*B$14</f>
        <v>0</v>
      </c>
      <c r="D22" s="63">
        <v>0</v>
      </c>
      <c r="E22" s="64">
        <f>D22/D$15*1000*D$14</f>
        <v>0</v>
      </c>
      <c r="F22" s="63">
        <v>0</v>
      </c>
      <c r="G22" s="64">
        <f>F22/F$15*1000*F$14</f>
        <v>0</v>
      </c>
      <c r="H22" s="52">
        <f>LARGE((C22,E22,G22),1)</f>
        <v>0</v>
      </c>
      <c r="I22" s="51"/>
    </row>
    <row r="23" spans="1:9">
      <c r="A23" s="70"/>
      <c r="B23" s="62">
        <v>0</v>
      </c>
      <c r="C23" s="64">
        <f t="shared" si="0"/>
        <v>0</v>
      </c>
      <c r="D23" s="63">
        <v>0</v>
      </c>
      <c r="E23" s="64">
        <f t="shared" si="0"/>
        <v>0</v>
      </c>
      <c r="F23" s="63">
        <v>0</v>
      </c>
      <c r="G23" s="64">
        <f t="shared" si="0"/>
        <v>0</v>
      </c>
      <c r="H23" s="52">
        <f>LARGE((C23,E23,G23),1)</f>
        <v>0</v>
      </c>
      <c r="I23" s="51"/>
    </row>
    <row r="24" spans="1:9">
      <c r="A24" s="61"/>
      <c r="B24" s="62">
        <v>0</v>
      </c>
      <c r="C24" s="64">
        <f t="shared" si="0"/>
        <v>0</v>
      </c>
      <c r="D24" s="63">
        <v>0</v>
      </c>
      <c r="E24" s="64">
        <f t="shared" si="0"/>
        <v>0</v>
      </c>
      <c r="F24" s="63">
        <v>0</v>
      </c>
      <c r="G24" s="64">
        <f t="shared" si="0"/>
        <v>0</v>
      </c>
      <c r="H24" s="52">
        <f>LARGE((C24,E24,G24),1)</f>
        <v>0</v>
      </c>
      <c r="I24" s="51"/>
    </row>
    <row r="25" spans="1:9">
      <c r="A25" s="70"/>
      <c r="B25" s="62">
        <v>0</v>
      </c>
      <c r="C25" s="64">
        <f t="shared" si="0"/>
        <v>0</v>
      </c>
      <c r="D25" s="63">
        <v>0</v>
      </c>
      <c r="E25" s="64">
        <f t="shared" si="0"/>
        <v>0</v>
      </c>
      <c r="F25" s="63">
        <v>0</v>
      </c>
      <c r="G25" s="64">
        <f t="shared" si="0"/>
        <v>0</v>
      </c>
      <c r="H25" s="52">
        <f>LARGE((C25,E25,G25),1)</f>
        <v>0</v>
      </c>
      <c r="I25" s="51"/>
    </row>
    <row r="26" spans="1:9">
      <c r="A26" s="70"/>
      <c r="B26" s="62">
        <v>0</v>
      </c>
      <c r="C26" s="64">
        <f>B26/B$15*1000*B$14</f>
        <v>0</v>
      </c>
      <c r="D26" s="63">
        <v>0</v>
      </c>
      <c r="E26" s="64">
        <f t="shared" si="0"/>
        <v>0</v>
      </c>
      <c r="F26" s="63">
        <v>0</v>
      </c>
      <c r="G26" s="64">
        <f t="shared" si="0"/>
        <v>0</v>
      </c>
      <c r="H26" s="52">
        <f>LARGE((C26,E26,G26),1)</f>
        <v>0</v>
      </c>
      <c r="I26" s="51"/>
    </row>
    <row r="27" spans="1:9">
      <c r="A27" s="70"/>
      <c r="B27" s="62">
        <v>0</v>
      </c>
      <c r="C27" s="64">
        <f>B27/B$15*1000*B$14</f>
        <v>0</v>
      </c>
      <c r="D27" s="63">
        <v>0</v>
      </c>
      <c r="E27" s="64">
        <f t="shared" si="0"/>
        <v>0</v>
      </c>
      <c r="F27" s="63">
        <v>0</v>
      </c>
      <c r="G27" s="64">
        <f t="shared" si="0"/>
        <v>0</v>
      </c>
      <c r="H27" s="52">
        <f>LARGE((C27,E27,G27),1)</f>
        <v>0</v>
      </c>
      <c r="I27" s="51"/>
    </row>
    <row r="28" spans="1:9">
      <c r="A28" s="70"/>
      <c r="B28" s="62">
        <v>0</v>
      </c>
      <c r="C28" s="64">
        <f t="shared" si="0"/>
        <v>0</v>
      </c>
      <c r="D28" s="63">
        <v>0</v>
      </c>
      <c r="E28" s="64">
        <f t="shared" si="0"/>
        <v>0</v>
      </c>
      <c r="F28" s="63">
        <v>0</v>
      </c>
      <c r="G28" s="64">
        <f t="shared" si="0"/>
        <v>0</v>
      </c>
      <c r="H28" s="52">
        <f>LARGE((C28,E28,G28),1)</f>
        <v>0</v>
      </c>
      <c r="I28" s="51"/>
    </row>
    <row r="29" spans="1:9">
      <c r="A29" s="70"/>
      <c r="B29" s="62">
        <v>0</v>
      </c>
      <c r="C29" s="64">
        <f t="shared" si="0"/>
        <v>0</v>
      </c>
      <c r="D29" s="63">
        <v>0</v>
      </c>
      <c r="E29" s="64">
        <f t="shared" si="0"/>
        <v>0</v>
      </c>
      <c r="F29" s="63">
        <v>0</v>
      </c>
      <c r="G29" s="64">
        <f t="shared" si="0"/>
        <v>0</v>
      </c>
      <c r="H29" s="52">
        <f>LARGE((C29,E29,G29),1)</f>
        <v>0</v>
      </c>
      <c r="I29" s="51"/>
    </row>
    <row r="30" spans="1:9">
      <c r="A30" s="54"/>
      <c r="B30" s="62">
        <v>0</v>
      </c>
      <c r="C30" s="64">
        <f t="shared" si="0"/>
        <v>0</v>
      </c>
      <c r="D30" s="63">
        <v>0</v>
      </c>
      <c r="E30" s="64">
        <f t="shared" si="0"/>
        <v>0</v>
      </c>
      <c r="F30" s="63">
        <v>0</v>
      </c>
      <c r="G30" s="64">
        <f t="shared" si="0"/>
        <v>0</v>
      </c>
      <c r="H30" s="52">
        <f>LARGE((C30,E30,G30),1)</f>
        <v>0</v>
      </c>
      <c r="I30" s="51"/>
    </row>
    <row r="31" spans="1:9">
      <c r="A31" s="61"/>
      <c r="B31" s="62">
        <v>0</v>
      </c>
      <c r="C31" s="64">
        <f t="shared" si="0"/>
        <v>0</v>
      </c>
      <c r="D31" s="63">
        <v>0</v>
      </c>
      <c r="E31" s="64">
        <f t="shared" si="0"/>
        <v>0</v>
      </c>
      <c r="F31" s="63">
        <v>0</v>
      </c>
      <c r="G31" s="64">
        <f t="shared" si="0"/>
        <v>0</v>
      </c>
      <c r="H31" s="52">
        <f>LARGE((C31,E31,G31),1)</f>
        <v>0</v>
      </c>
      <c r="I31" s="51"/>
    </row>
    <row r="32" spans="1:9">
      <c r="A32" s="56"/>
      <c r="B32" s="62">
        <v>0</v>
      </c>
      <c r="C32" s="64">
        <f t="shared" si="0"/>
        <v>0</v>
      </c>
      <c r="D32" s="63">
        <v>0</v>
      </c>
      <c r="E32" s="64">
        <f t="shared" si="0"/>
        <v>0</v>
      </c>
      <c r="F32" s="63">
        <v>0</v>
      </c>
      <c r="G32" s="64">
        <f t="shared" si="0"/>
        <v>0</v>
      </c>
      <c r="H32" s="52">
        <f>LARGE((C32,E32,G32),1)</f>
        <v>0</v>
      </c>
      <c r="I32" s="51"/>
    </row>
    <row r="33" spans="1:9">
      <c r="A33" s="57"/>
      <c r="B33" s="62">
        <v>0</v>
      </c>
      <c r="C33" s="64">
        <f t="shared" si="0"/>
        <v>0</v>
      </c>
      <c r="D33" s="63">
        <v>0</v>
      </c>
      <c r="E33" s="64">
        <f t="shared" si="0"/>
        <v>0</v>
      </c>
      <c r="F33" s="63">
        <v>0</v>
      </c>
      <c r="G33" s="64">
        <f t="shared" si="0"/>
        <v>0</v>
      </c>
      <c r="H33" s="52">
        <f>LARGE((C33,E33,G33),1)</f>
        <v>0</v>
      </c>
      <c r="I33" s="51"/>
    </row>
    <row r="34" spans="1:9">
      <c r="A34" s="55"/>
      <c r="B34" s="62">
        <v>0</v>
      </c>
      <c r="C34" s="64">
        <f t="shared" si="0"/>
        <v>0</v>
      </c>
      <c r="D34" s="63">
        <v>0</v>
      </c>
      <c r="E34" s="64">
        <f t="shared" si="0"/>
        <v>0</v>
      </c>
      <c r="F34" s="63">
        <v>0</v>
      </c>
      <c r="G34" s="64">
        <f t="shared" si="0"/>
        <v>0</v>
      </c>
      <c r="H34" s="52">
        <f>LARGE((C34,E34,G34),1)</f>
        <v>0</v>
      </c>
      <c r="I34" s="51"/>
    </row>
    <row r="35" spans="1:9">
      <c r="A35" s="55"/>
      <c r="B35" s="62">
        <v>0</v>
      </c>
      <c r="C35" s="64">
        <f t="shared" si="0"/>
        <v>0</v>
      </c>
      <c r="D35" s="63">
        <v>0</v>
      </c>
      <c r="E35" s="64">
        <f t="shared" si="0"/>
        <v>0</v>
      </c>
      <c r="F35" s="63">
        <v>0</v>
      </c>
      <c r="G35" s="64">
        <f t="shared" si="0"/>
        <v>0</v>
      </c>
      <c r="H35" s="52">
        <f>LARGE((C35,E35,G35),1)</f>
        <v>0</v>
      </c>
      <c r="I35" s="51"/>
    </row>
    <row r="36" spans="1:9">
      <c r="A36" s="55"/>
      <c r="B36" s="62">
        <v>0</v>
      </c>
      <c r="C36" s="64">
        <f t="shared" si="0"/>
        <v>0</v>
      </c>
      <c r="D36" s="63">
        <v>0</v>
      </c>
      <c r="E36" s="64">
        <f t="shared" si="0"/>
        <v>0</v>
      </c>
      <c r="F36" s="63">
        <v>0</v>
      </c>
      <c r="G36" s="64">
        <f t="shared" si="0"/>
        <v>0</v>
      </c>
      <c r="H36" s="52">
        <f>LARGE((C36,E36,G36),1)</f>
        <v>0</v>
      </c>
      <c r="I36" s="51"/>
    </row>
    <row r="37" spans="1:9">
      <c r="A37" s="55"/>
      <c r="B37" s="62">
        <v>0</v>
      </c>
      <c r="C37" s="64">
        <f t="shared" si="0"/>
        <v>0</v>
      </c>
      <c r="D37" s="63">
        <v>0</v>
      </c>
      <c r="E37" s="64">
        <f t="shared" si="0"/>
        <v>0</v>
      </c>
      <c r="F37" s="63">
        <v>0</v>
      </c>
      <c r="G37" s="64">
        <f t="shared" si="0"/>
        <v>0</v>
      </c>
      <c r="H37" s="52">
        <f>LARGE((C37,E37,G37),1)</f>
        <v>0</v>
      </c>
      <c r="I37" s="51"/>
    </row>
    <row r="38" spans="1:9">
      <c r="A38" s="56"/>
      <c r="B38" s="62">
        <v>0</v>
      </c>
      <c r="C38" s="64">
        <f t="shared" si="0"/>
        <v>0</v>
      </c>
      <c r="D38" s="63">
        <v>0</v>
      </c>
      <c r="E38" s="64">
        <f t="shared" si="0"/>
        <v>0</v>
      </c>
      <c r="F38" s="63">
        <v>0</v>
      </c>
      <c r="G38" s="64">
        <f t="shared" si="0"/>
        <v>0</v>
      </c>
      <c r="H38" s="52">
        <f>LARGE((C38,E38,G38),1)</f>
        <v>0</v>
      </c>
      <c r="I38" s="51"/>
    </row>
    <row r="39" spans="1:9">
      <c r="A39" s="56"/>
      <c r="B39" s="62">
        <v>0</v>
      </c>
      <c r="C39" s="64">
        <f t="shared" si="0"/>
        <v>0</v>
      </c>
      <c r="D39" s="63">
        <v>0</v>
      </c>
      <c r="E39" s="64">
        <f t="shared" si="0"/>
        <v>0</v>
      </c>
      <c r="F39" s="63">
        <v>0</v>
      </c>
      <c r="G39" s="64">
        <f t="shared" si="0"/>
        <v>0</v>
      </c>
      <c r="H39" s="52">
        <f>LARGE((C39,E39,G39),1)</f>
        <v>0</v>
      </c>
      <c r="I39" s="51"/>
    </row>
    <row r="40" spans="1:9">
      <c r="A40" s="55"/>
      <c r="B40" s="62">
        <v>0</v>
      </c>
      <c r="C40" s="64">
        <f t="shared" si="0"/>
        <v>0</v>
      </c>
      <c r="D40" s="63">
        <v>0</v>
      </c>
      <c r="E40" s="64">
        <f t="shared" si="0"/>
        <v>0</v>
      </c>
      <c r="F40" s="63">
        <v>0</v>
      </c>
      <c r="G40" s="64">
        <f t="shared" si="0"/>
        <v>0</v>
      </c>
      <c r="H40" s="52">
        <f>LARGE((C40,E40,G40),1)</f>
        <v>0</v>
      </c>
      <c r="I40" s="51"/>
    </row>
    <row r="41" spans="1:9">
      <c r="A41" s="55"/>
      <c r="B41" s="63">
        <v>0</v>
      </c>
      <c r="C41" s="64">
        <f t="shared" si="0"/>
        <v>0</v>
      </c>
      <c r="D41" s="63">
        <v>0</v>
      </c>
      <c r="E41" s="64">
        <f t="shared" si="0"/>
        <v>0</v>
      </c>
      <c r="F41" s="63">
        <v>0</v>
      </c>
      <c r="G41" s="64">
        <f t="shared" si="0"/>
        <v>0</v>
      </c>
      <c r="H41" s="52">
        <f>LARGE((C41,E41,G41),1)</f>
        <v>0</v>
      </c>
      <c r="I41" s="51"/>
    </row>
    <row r="42" spans="1:9">
      <c r="A42" s="61"/>
      <c r="B42" s="63">
        <v>0</v>
      </c>
      <c r="C42" s="64">
        <f t="shared" si="0"/>
        <v>0</v>
      </c>
      <c r="D42" s="63">
        <v>0</v>
      </c>
      <c r="E42" s="64">
        <f t="shared" si="0"/>
        <v>0</v>
      </c>
      <c r="F42" s="63">
        <v>0</v>
      </c>
      <c r="G42" s="64">
        <f t="shared" si="0"/>
        <v>0</v>
      </c>
      <c r="H42" s="52">
        <f>LARGE((C42,E42,G42),1)</f>
        <v>0</v>
      </c>
      <c r="I42" s="51"/>
    </row>
    <row r="43" spans="1:9">
      <c r="A43" s="55"/>
      <c r="B43" s="63">
        <v>0</v>
      </c>
      <c r="C43" s="64">
        <f t="shared" si="0"/>
        <v>0</v>
      </c>
      <c r="D43" s="63">
        <v>0</v>
      </c>
      <c r="E43" s="64">
        <f t="shared" si="0"/>
        <v>0</v>
      </c>
      <c r="F43" s="63">
        <v>0</v>
      </c>
      <c r="G43" s="64">
        <f t="shared" si="0"/>
        <v>0</v>
      </c>
      <c r="H43" s="52">
        <f>LARGE((C43,E43,G43),1)</f>
        <v>0</v>
      </c>
      <c r="I43" s="51"/>
    </row>
    <row r="44" spans="1:9">
      <c r="A44" s="55"/>
      <c r="B44" s="63">
        <v>0</v>
      </c>
      <c r="C44" s="64">
        <f t="shared" si="0"/>
        <v>0</v>
      </c>
      <c r="D44" s="63">
        <v>0</v>
      </c>
      <c r="E44" s="64">
        <f t="shared" si="0"/>
        <v>0</v>
      </c>
      <c r="F44" s="63">
        <v>0</v>
      </c>
      <c r="G44" s="64">
        <f t="shared" si="0"/>
        <v>0</v>
      </c>
      <c r="H44" s="52">
        <f>LARGE((C44,E44,G44),1)</f>
        <v>0</v>
      </c>
      <c r="I44" s="51"/>
    </row>
    <row r="45" spans="1:9">
      <c r="A45" s="56"/>
      <c r="B45" s="63">
        <v>0</v>
      </c>
      <c r="C45" s="64">
        <f t="shared" si="0"/>
        <v>0</v>
      </c>
      <c r="D45" s="63">
        <v>0</v>
      </c>
      <c r="E45" s="64">
        <f t="shared" si="0"/>
        <v>0</v>
      </c>
      <c r="F45" s="63">
        <v>0</v>
      </c>
      <c r="G45" s="64">
        <f t="shared" si="0"/>
        <v>0</v>
      </c>
      <c r="H45" s="52">
        <f>LARGE((C45,E45,G45),1)</f>
        <v>0</v>
      </c>
      <c r="I45" s="51"/>
    </row>
    <row r="46" spans="1:9">
      <c r="A46" s="56"/>
      <c r="B46" s="63">
        <v>0</v>
      </c>
      <c r="C46" s="64">
        <f t="shared" si="0"/>
        <v>0</v>
      </c>
      <c r="D46" s="63">
        <v>0</v>
      </c>
      <c r="E46" s="64">
        <f t="shared" si="0"/>
        <v>0</v>
      </c>
      <c r="F46" s="63">
        <v>0</v>
      </c>
      <c r="G46" s="64">
        <f t="shared" si="0"/>
        <v>0</v>
      </c>
      <c r="H46" s="52">
        <f>LARGE((C46,E46,G46),1)</f>
        <v>0</v>
      </c>
      <c r="I46" s="51"/>
    </row>
    <row r="47" spans="1:9">
      <c r="A47" s="55"/>
      <c r="B47" s="63">
        <v>0</v>
      </c>
      <c r="C47" s="64">
        <f t="shared" si="0"/>
        <v>0</v>
      </c>
      <c r="D47" s="63">
        <v>0</v>
      </c>
      <c r="E47" s="64">
        <f t="shared" si="0"/>
        <v>0</v>
      </c>
      <c r="F47" s="63">
        <v>0</v>
      </c>
      <c r="G47" s="64">
        <f t="shared" si="0"/>
        <v>0</v>
      </c>
      <c r="H47" s="52">
        <f>LARGE((C47,E47,G47),1)</f>
        <v>0</v>
      </c>
      <c r="I47" s="51"/>
    </row>
    <row r="48" spans="1:9">
      <c r="A48" s="55"/>
      <c r="B48" s="63">
        <v>0</v>
      </c>
      <c r="C48" s="64">
        <f t="shared" si="0"/>
        <v>0</v>
      </c>
      <c r="D48" s="63">
        <v>0</v>
      </c>
      <c r="E48" s="64">
        <f t="shared" si="0"/>
        <v>0</v>
      </c>
      <c r="F48" s="63">
        <v>0</v>
      </c>
      <c r="G48" s="64">
        <f t="shared" si="0"/>
        <v>0</v>
      </c>
      <c r="H48" s="52">
        <f>LARGE((C48,E48,G48),1)</f>
        <v>0</v>
      </c>
      <c r="I48" s="51"/>
    </row>
    <row r="49" spans="1:9">
      <c r="A49" s="55"/>
      <c r="B49" s="63">
        <v>0</v>
      </c>
      <c r="C49" s="64">
        <f t="shared" si="0"/>
        <v>0</v>
      </c>
      <c r="D49" s="63">
        <v>0</v>
      </c>
      <c r="E49" s="64">
        <f t="shared" si="0"/>
        <v>0</v>
      </c>
      <c r="F49" s="63">
        <v>0</v>
      </c>
      <c r="G49" s="64">
        <f t="shared" si="0"/>
        <v>0</v>
      </c>
      <c r="H49" s="52">
        <f>LARGE((C49,E49,G49),1)</f>
        <v>0</v>
      </c>
      <c r="I49" s="51"/>
    </row>
    <row r="50" spans="1:9">
      <c r="A50" s="56"/>
      <c r="B50" s="63">
        <v>0</v>
      </c>
      <c r="C50" s="64">
        <f t="shared" si="0"/>
        <v>0</v>
      </c>
      <c r="D50" s="63">
        <v>0</v>
      </c>
      <c r="E50" s="64">
        <f t="shared" si="0"/>
        <v>0</v>
      </c>
      <c r="F50" s="63">
        <v>0</v>
      </c>
      <c r="G50" s="64">
        <f t="shared" si="0"/>
        <v>0</v>
      </c>
      <c r="H50" s="52">
        <f>LARGE((C50,E50,G50),1)</f>
        <v>0</v>
      </c>
      <c r="I50" s="51"/>
    </row>
    <row r="51" spans="1:9">
      <c r="A51" s="56"/>
      <c r="B51" s="63">
        <v>0</v>
      </c>
      <c r="C51" s="64">
        <f t="shared" si="0"/>
        <v>0</v>
      </c>
      <c r="D51" s="63">
        <v>0</v>
      </c>
      <c r="E51" s="64">
        <f t="shared" si="0"/>
        <v>0</v>
      </c>
      <c r="F51" s="63">
        <v>0</v>
      </c>
      <c r="G51" s="64">
        <f t="shared" si="0"/>
        <v>0</v>
      </c>
      <c r="H51" s="52">
        <f>LARGE((C51,E51,G51),1)</f>
        <v>0</v>
      </c>
      <c r="I51" s="51"/>
    </row>
    <row r="52" spans="1:9">
      <c r="A52" s="60"/>
      <c r="B52" s="63">
        <v>0</v>
      </c>
      <c r="C52" s="64">
        <f t="shared" si="0"/>
        <v>0</v>
      </c>
      <c r="D52" s="63">
        <v>0</v>
      </c>
      <c r="E52" s="64">
        <f t="shared" si="0"/>
        <v>0</v>
      </c>
      <c r="F52" s="63">
        <v>0</v>
      </c>
      <c r="G52" s="64">
        <f t="shared" si="0"/>
        <v>0</v>
      </c>
      <c r="H52" s="52">
        <f>LARGE((C52,E52,G52),1)</f>
        <v>0</v>
      </c>
      <c r="I52" s="51"/>
    </row>
    <row r="53" spans="1:9">
      <c r="A53" s="58"/>
      <c r="B53" s="63">
        <v>0</v>
      </c>
      <c r="C53" s="64">
        <f t="shared" si="0"/>
        <v>0</v>
      </c>
      <c r="D53" s="63">
        <v>0</v>
      </c>
      <c r="E53" s="64">
        <f t="shared" si="0"/>
        <v>0</v>
      </c>
      <c r="F53" s="63">
        <v>0</v>
      </c>
      <c r="G53" s="64">
        <f t="shared" si="0"/>
        <v>0</v>
      </c>
      <c r="H53" s="52">
        <f>LARGE((C53,E53,G53),1)</f>
        <v>0</v>
      </c>
      <c r="I53" s="51"/>
    </row>
    <row r="54" spans="1:9">
      <c r="A54" s="55"/>
      <c r="B54" s="63">
        <v>0</v>
      </c>
      <c r="C54" s="64">
        <f t="shared" si="0"/>
        <v>0</v>
      </c>
      <c r="D54" s="63">
        <v>0</v>
      </c>
      <c r="E54" s="64">
        <f t="shared" si="0"/>
        <v>0</v>
      </c>
      <c r="F54" s="63">
        <v>0</v>
      </c>
      <c r="G54" s="64">
        <f t="shared" si="0"/>
        <v>0</v>
      </c>
      <c r="H54" s="52">
        <f>LARGE((C54,E54,G54),1)</f>
        <v>0</v>
      </c>
      <c r="I54" s="51"/>
    </row>
    <row r="55" spans="1:9">
      <c r="A55" s="56"/>
      <c r="B55" s="63">
        <v>0</v>
      </c>
      <c r="C55" s="64">
        <f t="shared" si="0"/>
        <v>0</v>
      </c>
      <c r="D55" s="63">
        <v>0</v>
      </c>
      <c r="E55" s="64">
        <f t="shared" si="0"/>
        <v>0</v>
      </c>
      <c r="F55" s="63">
        <v>0</v>
      </c>
      <c r="G55" s="64">
        <f t="shared" si="0"/>
        <v>0</v>
      </c>
      <c r="H55" s="52">
        <f>LARGE((C55,E55,G55),1)</f>
        <v>0</v>
      </c>
      <c r="I55" s="51"/>
    </row>
    <row r="56" spans="1:9">
      <c r="A56" s="56"/>
      <c r="B56" s="63">
        <v>0</v>
      </c>
      <c r="C56" s="64">
        <f t="shared" si="0"/>
        <v>0</v>
      </c>
      <c r="D56" s="63">
        <v>0</v>
      </c>
      <c r="E56" s="64">
        <f t="shared" si="0"/>
        <v>0</v>
      </c>
      <c r="F56" s="63">
        <v>0</v>
      </c>
      <c r="G56" s="64">
        <f t="shared" si="0"/>
        <v>0</v>
      </c>
      <c r="H56" s="52">
        <f>LARGE((C56,E56,G56),1)</f>
        <v>0</v>
      </c>
      <c r="I56" s="51"/>
    </row>
    <row r="57" spans="1:9">
      <c r="A57" s="59"/>
      <c r="B57" s="63">
        <v>0</v>
      </c>
      <c r="C57" s="64">
        <f t="shared" si="0"/>
        <v>0</v>
      </c>
      <c r="D57" s="63">
        <v>0</v>
      </c>
      <c r="E57" s="64">
        <f t="shared" si="0"/>
        <v>0</v>
      </c>
      <c r="F57" s="63">
        <v>0</v>
      </c>
      <c r="G57" s="64">
        <f t="shared" si="0"/>
        <v>0</v>
      </c>
      <c r="H57" s="52">
        <f>LARGE((C57,E57,G57),1)</f>
        <v>0</v>
      </c>
      <c r="I57" s="51"/>
    </row>
    <row r="58" spans="1:9">
      <c r="A58" s="56"/>
      <c r="B58" s="63">
        <v>0</v>
      </c>
      <c r="C58" s="64">
        <f>B58/B$15*1000*B$14</f>
        <v>0</v>
      </c>
      <c r="D58" s="63">
        <v>0</v>
      </c>
      <c r="E58" s="64">
        <f>D58/D$15*1000*D$14</f>
        <v>0</v>
      </c>
      <c r="F58" s="63">
        <v>0</v>
      </c>
      <c r="G58" s="64">
        <f>F58/F$15*1000*F$14</f>
        <v>0</v>
      </c>
      <c r="H58" s="52">
        <f>LARGE((C58,E58,G58),1)</f>
        <v>0</v>
      </c>
      <c r="I58" s="51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2">
    <cfRule type="duplicateValues" dxfId="55" priority="21"/>
  </conditionalFormatting>
  <conditionalFormatting sqref="A34:A41 A53 A32 A43:A49">
    <cfRule type="duplicateValues" dxfId="54" priority="29"/>
  </conditionalFormatting>
  <conditionalFormatting sqref="A34:A41 A53 A32 A43:A49">
    <cfRule type="duplicateValues" dxfId="53" priority="30"/>
  </conditionalFormatting>
  <conditionalFormatting sqref="A57">
    <cfRule type="duplicateValues" dxfId="52" priority="27"/>
  </conditionalFormatting>
  <conditionalFormatting sqref="A57">
    <cfRule type="duplicateValues" dxfId="51" priority="28"/>
  </conditionalFormatting>
  <conditionalFormatting sqref="A33">
    <cfRule type="duplicateValues" dxfId="50" priority="25"/>
  </conditionalFormatting>
  <conditionalFormatting sqref="A33">
    <cfRule type="duplicateValues" dxfId="49" priority="26"/>
  </conditionalFormatting>
  <conditionalFormatting sqref="A50">
    <cfRule type="duplicateValues" dxfId="48" priority="23"/>
  </conditionalFormatting>
  <conditionalFormatting sqref="A50">
    <cfRule type="duplicateValues" dxfId="47" priority="24"/>
  </conditionalFormatting>
  <conditionalFormatting sqref="A42">
    <cfRule type="duplicateValues" dxfId="46" priority="22"/>
  </conditionalFormatting>
  <conditionalFormatting sqref="A51">
    <cfRule type="duplicateValues" dxfId="45" priority="19"/>
  </conditionalFormatting>
  <conditionalFormatting sqref="A51">
    <cfRule type="duplicateValues" dxfId="44" priority="20"/>
  </conditionalFormatting>
  <conditionalFormatting sqref="A28:A30">
    <cfRule type="duplicateValues" dxfId="43" priority="17"/>
  </conditionalFormatting>
  <conditionalFormatting sqref="A28:A30">
    <cfRule type="duplicateValues" dxfId="42" priority="18"/>
  </conditionalFormatting>
  <conditionalFormatting sqref="A27">
    <cfRule type="duplicateValues" dxfId="41" priority="15"/>
  </conditionalFormatting>
  <conditionalFormatting sqref="A27">
    <cfRule type="duplicateValues" dxfId="40" priority="16"/>
  </conditionalFormatting>
  <conditionalFormatting sqref="A19">
    <cfRule type="duplicateValues" dxfId="39" priority="13"/>
  </conditionalFormatting>
  <conditionalFormatting sqref="A19">
    <cfRule type="duplicateValues" dxfId="38" priority="14"/>
  </conditionalFormatting>
  <conditionalFormatting sqref="A21">
    <cfRule type="duplicateValues" dxfId="37" priority="11"/>
  </conditionalFormatting>
  <conditionalFormatting sqref="A21">
    <cfRule type="duplicateValues" dxfId="36" priority="12"/>
  </conditionalFormatting>
  <conditionalFormatting sqref="A22">
    <cfRule type="duplicateValues" dxfId="35" priority="9"/>
  </conditionalFormatting>
  <conditionalFormatting sqref="A22">
    <cfRule type="duplicateValues" dxfId="34" priority="10"/>
  </conditionalFormatting>
  <conditionalFormatting sqref="A23">
    <cfRule type="duplicateValues" dxfId="33" priority="7"/>
  </conditionalFormatting>
  <conditionalFormatting sqref="A23">
    <cfRule type="duplicateValues" dxfId="32" priority="8"/>
  </conditionalFormatting>
  <conditionalFormatting sqref="A25">
    <cfRule type="duplicateValues" dxfId="31" priority="5"/>
  </conditionalFormatting>
  <conditionalFormatting sqref="A25">
    <cfRule type="duplicateValues" dxfId="30" priority="6"/>
  </conditionalFormatting>
  <conditionalFormatting sqref="A18">
    <cfRule type="duplicateValues" dxfId="29" priority="3"/>
  </conditionalFormatting>
  <conditionalFormatting sqref="A18">
    <cfRule type="duplicateValues" dxfId="28" priority="4"/>
  </conditionalFormatting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6"/>
  <sheetViews>
    <sheetView workbookViewId="0">
      <selection activeCell="X28" sqref="X28"/>
    </sheetView>
  </sheetViews>
  <sheetFormatPr baseColWidth="10" defaultColWidth="10.7109375" defaultRowHeight="13" x14ac:dyDescent="0"/>
  <cols>
    <col min="1" max="1" width="12.140625" style="1" customWidth="1"/>
    <col min="2" max="2" width="10.7109375" style="1" customWidth="1"/>
    <col min="3" max="3" width="18.140625" style="1" customWidth="1"/>
    <col min="4" max="4" width="5.28515625" style="1" customWidth="1"/>
    <col min="5" max="9" width="4.85546875" style="23" customWidth="1"/>
    <col min="10" max="10" width="4.85546875" customWidth="1"/>
    <col min="11" max="11" width="4.85546875" style="23" customWidth="1"/>
    <col min="12" max="12" width="5" customWidth="1"/>
    <col min="13" max="13" width="4.85546875" customWidth="1"/>
    <col min="14" max="23" width="4.85546875" style="23" customWidth="1"/>
    <col min="24" max="16384" width="10.7109375" style="23"/>
  </cols>
  <sheetData>
    <row r="1" spans="1:23" s="14" customFormat="1" ht="33.75" customHeight="1">
      <c r="A1" s="13"/>
      <c r="B1" s="13"/>
      <c r="C1" s="13"/>
      <c r="D1" s="13"/>
      <c r="E1" s="97">
        <v>2018</v>
      </c>
      <c r="F1" s="98"/>
      <c r="G1" s="1">
        <v>2019</v>
      </c>
      <c r="H1" s="13"/>
      <c r="I1" s="13"/>
      <c r="J1" s="1"/>
      <c r="K1" s="13"/>
      <c r="L1" s="1"/>
      <c r="M1" s="1"/>
    </row>
    <row r="2" spans="1:23" s="14" customFormat="1" ht="38" customHeight="1">
      <c r="A2" s="15"/>
      <c r="B2" s="15"/>
      <c r="C2" s="16"/>
      <c r="D2" s="16"/>
      <c r="E2" s="73" t="s">
        <v>50</v>
      </c>
      <c r="F2" s="73" t="s">
        <v>50</v>
      </c>
      <c r="G2" s="73" t="s">
        <v>62</v>
      </c>
      <c r="H2" s="73" t="s">
        <v>63</v>
      </c>
      <c r="I2" s="73" t="s">
        <v>68</v>
      </c>
      <c r="J2" s="82" t="s">
        <v>80</v>
      </c>
      <c r="K2" s="73" t="s">
        <v>87</v>
      </c>
      <c r="L2" s="82" t="s">
        <v>88</v>
      </c>
      <c r="M2" s="82" t="s">
        <v>103</v>
      </c>
      <c r="N2" s="82" t="s">
        <v>105</v>
      </c>
      <c r="O2" s="82" t="s">
        <v>105</v>
      </c>
      <c r="P2" s="82" t="s">
        <v>105</v>
      </c>
      <c r="Q2" s="82" t="s">
        <v>106</v>
      </c>
      <c r="R2" s="82" t="s">
        <v>115</v>
      </c>
      <c r="S2" s="82" t="s">
        <v>115</v>
      </c>
      <c r="T2" s="82" t="s">
        <v>115</v>
      </c>
      <c r="U2" s="82" t="s">
        <v>115</v>
      </c>
      <c r="V2" s="82" t="s">
        <v>117</v>
      </c>
      <c r="W2" s="82" t="s">
        <v>117</v>
      </c>
    </row>
    <row r="3" spans="1:23" s="19" customFormat="1" ht="30.75" customHeight="1">
      <c r="A3" s="17"/>
      <c r="B3" s="18"/>
      <c r="C3" s="18" t="s">
        <v>22</v>
      </c>
      <c r="D3" s="18"/>
      <c r="E3" s="73" t="s">
        <v>38</v>
      </c>
      <c r="F3" s="73" t="s">
        <v>38</v>
      </c>
      <c r="G3" s="73" t="s">
        <v>59</v>
      </c>
      <c r="H3" s="73" t="s">
        <v>59</v>
      </c>
      <c r="I3" s="73" t="s">
        <v>65</v>
      </c>
      <c r="J3" s="82" t="s">
        <v>73</v>
      </c>
      <c r="K3" s="73" t="s">
        <v>85</v>
      </c>
      <c r="L3" s="82" t="s">
        <v>89</v>
      </c>
      <c r="M3" s="82" t="s">
        <v>104</v>
      </c>
      <c r="N3" s="82" t="s">
        <v>107</v>
      </c>
      <c r="O3" s="82" t="s">
        <v>107</v>
      </c>
      <c r="P3" s="82" t="s">
        <v>108</v>
      </c>
      <c r="Q3" s="82" t="s">
        <v>89</v>
      </c>
      <c r="R3" s="82" t="s">
        <v>114</v>
      </c>
      <c r="S3" s="82" t="s">
        <v>114</v>
      </c>
      <c r="T3" s="82" t="s">
        <v>114</v>
      </c>
      <c r="U3" s="82" t="s">
        <v>114</v>
      </c>
      <c r="V3" s="82" t="s">
        <v>59</v>
      </c>
      <c r="W3" s="82" t="s">
        <v>59</v>
      </c>
    </row>
    <row r="4" spans="1:23" ht="11">
      <c r="A4" s="20"/>
      <c r="B4" s="21"/>
      <c r="C4" s="22"/>
      <c r="D4" s="86"/>
      <c r="E4" s="74">
        <v>41973</v>
      </c>
      <c r="F4" s="74">
        <v>41974</v>
      </c>
      <c r="G4" s="74">
        <v>42029</v>
      </c>
      <c r="H4" s="74">
        <v>42030</v>
      </c>
      <c r="I4" s="74">
        <v>42030</v>
      </c>
      <c r="J4" s="76">
        <v>42037</v>
      </c>
      <c r="K4" s="74">
        <v>42043</v>
      </c>
      <c r="L4" s="76">
        <v>42037</v>
      </c>
      <c r="M4" s="76">
        <v>42037</v>
      </c>
      <c r="N4" s="76">
        <v>42054</v>
      </c>
      <c r="O4" s="76">
        <v>42055</v>
      </c>
      <c r="P4" s="76">
        <v>42056</v>
      </c>
      <c r="Q4" s="76">
        <v>42057</v>
      </c>
      <c r="R4" s="76">
        <v>42070</v>
      </c>
      <c r="S4" s="76">
        <v>42071</v>
      </c>
      <c r="T4" s="76">
        <v>42072</v>
      </c>
      <c r="U4" s="76">
        <v>42072</v>
      </c>
      <c r="V4" s="76">
        <v>42078</v>
      </c>
      <c r="W4" s="76">
        <v>42078</v>
      </c>
    </row>
    <row r="5" spans="1:23" ht="11">
      <c r="A5" s="20"/>
      <c r="B5" s="21"/>
      <c r="C5" s="22"/>
      <c r="D5" s="86"/>
      <c r="E5" s="74" t="s">
        <v>39</v>
      </c>
      <c r="F5" s="74" t="s">
        <v>49</v>
      </c>
      <c r="G5" s="74" t="s">
        <v>39</v>
      </c>
      <c r="H5" s="74" t="s">
        <v>39</v>
      </c>
      <c r="I5" s="74" t="s">
        <v>39</v>
      </c>
      <c r="J5" s="77" t="s">
        <v>39</v>
      </c>
      <c r="K5" s="74" t="s">
        <v>39</v>
      </c>
      <c r="L5" s="76" t="s">
        <v>91</v>
      </c>
      <c r="M5" s="77" t="s">
        <v>39</v>
      </c>
      <c r="N5" s="76" t="s">
        <v>39</v>
      </c>
      <c r="O5" s="76" t="s">
        <v>49</v>
      </c>
      <c r="P5" s="76" t="s">
        <v>109</v>
      </c>
      <c r="Q5" s="76" t="s">
        <v>39</v>
      </c>
      <c r="R5" s="76" t="s">
        <v>39</v>
      </c>
      <c r="S5" s="76" t="s">
        <v>109</v>
      </c>
      <c r="T5" s="76" t="s">
        <v>49</v>
      </c>
      <c r="U5" s="76" t="s">
        <v>49</v>
      </c>
      <c r="V5" s="76" t="s">
        <v>39</v>
      </c>
      <c r="W5" s="76" t="s">
        <v>109</v>
      </c>
    </row>
    <row r="6" spans="1:23" ht="11">
      <c r="A6" s="20"/>
      <c r="B6" s="21"/>
      <c r="C6" s="22"/>
      <c r="D6" s="27"/>
      <c r="E6" s="89" t="s">
        <v>23</v>
      </c>
      <c r="F6" s="89" t="s">
        <v>23</v>
      </c>
      <c r="G6" s="89" t="s">
        <v>23</v>
      </c>
      <c r="H6" s="89" t="s">
        <v>23</v>
      </c>
      <c r="I6" s="89" t="s">
        <v>23</v>
      </c>
      <c r="J6" s="89" t="s">
        <v>23</v>
      </c>
      <c r="K6" s="89" t="s">
        <v>23</v>
      </c>
      <c r="L6" s="89" t="s">
        <v>23</v>
      </c>
      <c r="M6" s="89" t="s">
        <v>23</v>
      </c>
      <c r="N6" s="89" t="s">
        <v>23</v>
      </c>
      <c r="O6" s="89" t="s">
        <v>23</v>
      </c>
      <c r="P6" s="89" t="s">
        <v>23</v>
      </c>
      <c r="Q6" s="89" t="s">
        <v>23</v>
      </c>
      <c r="R6" s="89" t="s">
        <v>23</v>
      </c>
      <c r="S6" s="89" t="s">
        <v>23</v>
      </c>
      <c r="T6" s="89" t="s">
        <v>23</v>
      </c>
      <c r="U6" s="89" t="s">
        <v>23</v>
      </c>
      <c r="V6" s="89" t="s">
        <v>23</v>
      </c>
      <c r="W6" s="89" t="s">
        <v>23</v>
      </c>
    </row>
    <row r="7" spans="1:23" s="28" customFormat="1" ht="11">
      <c r="A7" s="25" t="s">
        <v>37</v>
      </c>
      <c r="B7" s="26" t="s">
        <v>36</v>
      </c>
      <c r="C7" s="24" t="s">
        <v>10</v>
      </c>
      <c r="D7" s="27" t="s">
        <v>28</v>
      </c>
      <c r="E7" s="53">
        <f>'Mt. Sima Canada Cup SS'!I16</f>
        <v>10</v>
      </c>
      <c r="F7" s="53">
        <f>'Mt. Sima Canada Cup BA'!I16</f>
        <v>9</v>
      </c>
      <c r="G7" s="53">
        <f>'MSLM TT Day 1'!I16</f>
        <v>6</v>
      </c>
      <c r="H7" s="53">
        <f>'MSLM TT Day 2'!I16</f>
        <v>4</v>
      </c>
      <c r="I7" s="53">
        <f>'Silverstar Canada Cup SS'!I16</f>
        <v>9</v>
      </c>
      <c r="J7" s="53" t="str">
        <f>'Craigleith Groms'!I16</f>
        <v>N/A</v>
      </c>
      <c r="K7" s="53">
        <f>'Beaver Valley TT'!I16</f>
        <v>5</v>
      </c>
      <c r="L7" s="53">
        <f>'Fortune Fz'!I16</f>
        <v>6</v>
      </c>
      <c r="M7" s="53" t="str">
        <f>'GEORGIAN PEAKS Groms'!I16</f>
        <v>N/A</v>
      </c>
      <c r="N7" s="53">
        <f>'CWG SS'!I16</f>
        <v>13</v>
      </c>
      <c r="O7" s="53">
        <f>'CWG BA'!I16</f>
        <v>12</v>
      </c>
      <c r="P7" s="53">
        <f>'CWG HP'!I16</f>
        <v>12</v>
      </c>
      <c r="Q7" s="53">
        <f>'Provincial Championships'!I16</f>
        <v>3</v>
      </c>
      <c r="R7" s="53">
        <f>'Jr Nats SS'!I16</f>
        <v>19</v>
      </c>
      <c r="S7" s="53">
        <f>'Jr Nats HP'!I16</f>
        <v>18</v>
      </c>
      <c r="T7" s="53">
        <f>'Jr Nats BA'!I16</f>
        <v>17</v>
      </c>
      <c r="U7" s="53">
        <f>'MSLM CC SS'!I16</f>
        <v>6</v>
      </c>
      <c r="V7" s="53">
        <f>'MSLM CC SS'!I16</f>
        <v>6</v>
      </c>
      <c r="W7" s="53">
        <f>'MSLM CC HP'!I16</f>
        <v>6</v>
      </c>
    </row>
    <row r="8" spans="1:23" ht="15" customHeight="1">
      <c r="A8" s="65" t="s">
        <v>116</v>
      </c>
      <c r="B8" s="65" t="s">
        <v>48</v>
      </c>
      <c r="C8" s="70" t="s">
        <v>47</v>
      </c>
      <c r="D8" s="69">
        <f>IF(ISNA(VLOOKUP($C8,'RPA Caclulations'!$C$6:$K$27,3,FALSE))=TRUE,"0",VLOOKUP($C8,'RPA Caclulations'!$C$6:$K$27,3,FALSE))</f>
        <v>1</v>
      </c>
      <c r="E8" s="75">
        <f>IF(ISNA(VLOOKUP($C8,'Mt. Sima Canada Cup SS'!$A$17:$I$37,9,FALSE))=TRUE,"0",VLOOKUP($C8,'Mt. Sima Canada Cup SS'!$A$17:$I$37,9,FALSE))</f>
        <v>8</v>
      </c>
      <c r="F8" s="75">
        <f>IF(ISNA(VLOOKUP($C8,'Mt. Sima Canada Cup BA'!$A$17:$I$37,9,FALSE))=TRUE,"0",VLOOKUP($C8,'Mt. Sima Canada Cup BA'!$A$17:$I$37,9,FALSE))</f>
        <v>3</v>
      </c>
      <c r="G8" s="75" t="str">
        <f>IF(ISNA(VLOOKUP($C8,'MSLM TT Day 1'!$A$17:$I$37,9,FALSE))=TRUE,"0",VLOOKUP($C8,'MSLM TT Day 1'!$A$17:$I$37,9,FALSE))</f>
        <v>0</v>
      </c>
      <c r="H8" s="75" t="str">
        <f>IF(ISNA(VLOOKUP($C8,'MSLM TT Day 2'!$A$17:$I$37,9,FALSE))=TRUE,"0",VLOOKUP($C8,'MSLM TT Day 2'!$A$17:$I$37,9,FALSE))</f>
        <v>0</v>
      </c>
      <c r="I8" s="75">
        <f>IF(ISNA(VLOOKUP($C8,'Silverstar Canada Cup SS'!$A$17:$I$37,9,FALSE))=TRUE,"0",VLOOKUP($C8,'Silverstar Canada Cup SS'!$A$17:$I$37,9,FALSE))</f>
        <v>3</v>
      </c>
      <c r="J8" s="75" t="str">
        <f>IF(ISNA(VLOOKUP($C8,'Craigleith Groms'!$A$17:$I$37,9,FALSE))=TRUE,"0",VLOOKUP($C8,'Craigleith Groms'!$A$17:$I$37,9,FALSE))</f>
        <v>0</v>
      </c>
      <c r="K8" s="75" t="str">
        <f>IF(ISNA(VLOOKUP($C8,'Beaver Valley TT'!$A$17:$I$37,9,FALSE))=TRUE,"0",VLOOKUP($C8,'Beaver Valley TT'!$A$17:$I$37,9,FALSE))</f>
        <v>0</v>
      </c>
      <c r="L8" s="75" t="str">
        <f>IF(ISNA(VLOOKUP($C8,'Fortune Fz'!$A$17:$I$37,9,FALSE))=TRUE,"0",VLOOKUP($C8,'Fortune Fz'!$A$17:$I$37,9,FALSE))</f>
        <v>0</v>
      </c>
      <c r="M8" s="75" t="str">
        <f>IF(ISNA(VLOOKUP($C8,'Craigleith Groms'!$A$17:$I$37,9,FALSE))=TRUE,"0",VLOOKUP($C8,'Craigleith Groms'!$A$17:$I$37,9,FALSE))</f>
        <v>0</v>
      </c>
      <c r="N8" s="75">
        <f>IF(ISNA(VLOOKUP($C8,'CWG SS'!$A$17:$I$37,9,FALSE))=TRUE,"0",VLOOKUP($C8,'CWG SS'!$A$17:$I$37,9,FALSE))</f>
        <v>7</v>
      </c>
      <c r="O8" s="75">
        <f>IF(ISNA(VLOOKUP($C8,'CWG BA'!$A$17:$I$37,9,FALSE))=TRUE,"0",VLOOKUP($C8,'CWG BA'!$A$17:$I$37,9,FALSE))</f>
        <v>7</v>
      </c>
      <c r="P8" s="75">
        <f>IF(ISNA(VLOOKUP($C8,'CWG HP'!$A$17:$I$37,9,FALSE))=TRUE,"0",VLOOKUP($C8,'CWG HP'!$A$17:$I$37,9,FALSE))</f>
        <v>6</v>
      </c>
      <c r="Q8" s="75" t="str">
        <f>IF(ISNA(VLOOKUP($C8,'Provincial Championships'!$A$17:$I$37,9,FALSE))=TRUE,"0",VLOOKUP($C8,'Provincial Championships'!$A$17:$I$37,9,FALSE))</f>
        <v>0</v>
      </c>
      <c r="R8" s="75" t="str">
        <f>IF(ISNA(VLOOKUP($C8,'Jr Nats SS'!$A$17:$I$37,9,FALSE))=TRUE,"0",VLOOKUP($C8,'Jr Nats SS'!$A$17:$I$37,9,FALSE))</f>
        <v>0</v>
      </c>
      <c r="S8" s="75" t="str">
        <f>IF(ISNA(VLOOKUP($C8,'Jr Nats HP'!$A$17:$I$37,9,FALSE))=TRUE,"0",VLOOKUP($C8,'Jr Nats HP'!$A$17:$I$37,9,FALSE))</f>
        <v>0</v>
      </c>
      <c r="T8" s="75" t="str">
        <f>IF(ISNA(VLOOKUP($C8,'Jr Nats BA'!$A$17:$I$37,9,FALSE))=TRUE,"0",VLOOKUP($C8,'Jr Nats BA'!$A$17:$I$37,9,FALSE))</f>
        <v>0</v>
      </c>
      <c r="U8" s="75">
        <f>IF(ISNA(VLOOKUP($C8,'MSLM CC SS'!$A$17:$I$37,9,FALSE))=TRUE,"0",VLOOKUP($C8,'MSLM CC SS'!$A$17:$I$37,9,FALSE))</f>
        <v>1</v>
      </c>
      <c r="V8" s="75">
        <f>IF(ISNA(VLOOKUP($C8,'MSLM CC SS'!$A$17:$I$37,9,FALSE))=TRUE,"0",VLOOKUP($C8,'MSLM CC SS'!$A$17:$I$37,9,FALSE))</f>
        <v>1</v>
      </c>
      <c r="W8" s="75">
        <f>IF(ISNA(VLOOKUP($C8,'MSLM CC HP'!$A$17:$I$37,9,FALSE))=TRUE,"0",VLOOKUP($C8,'MSLM CC HP'!$A$17:$I$37,9,FALSE))</f>
        <v>6</v>
      </c>
    </row>
    <row r="9" spans="1:23" ht="15" customHeight="1">
      <c r="A9" s="65" t="s">
        <v>61</v>
      </c>
      <c r="B9" s="65" t="s">
        <v>48</v>
      </c>
      <c r="C9" s="70" t="s">
        <v>52</v>
      </c>
      <c r="D9" s="69">
        <f>IF(ISNA(VLOOKUP($C9,'RPA Caclulations'!$C$6:$K$27,3,FALSE))=TRUE,"0",VLOOKUP($C9,'RPA Caclulations'!$C$6:$K$27,3,FALSE))</f>
        <v>2</v>
      </c>
      <c r="E9" s="10" t="str">
        <f>IF(ISNA(VLOOKUP($C9,'Mt. Sima Canada Cup SS'!$A$17:$I$37,9,FALSE))=TRUE,"0",VLOOKUP($C9,'Mt. Sima Canada Cup SS'!$A$17:$I$37,9,FALSE))</f>
        <v>0</v>
      </c>
      <c r="F9" s="10" t="str">
        <f>IF(ISNA(VLOOKUP($C9,'Mt. Sima Canada Cup BA'!$A$17:$I$37,9,FALSE))=TRUE,"0",VLOOKUP($C9,'Mt. Sima Canada Cup BA'!$A$17:$I$37,9,FALSE))</f>
        <v>0</v>
      </c>
      <c r="G9" s="10">
        <f>IF(ISNA(VLOOKUP($C9,'MSLM TT Day 1'!$A$17:$I$37,9,FALSE))=TRUE,"0",VLOOKUP($C9,'MSLM TT Day 1'!$A$17:$I$37,9,FALSE))</f>
        <v>3</v>
      </c>
      <c r="H9" s="10" t="str">
        <f>IF(ISNA(VLOOKUP($C9,'MSLM TT Day 2'!$A$17:$I$37,9,FALSE))=TRUE,"0",VLOOKUP($C9,'MSLM TT Day 2'!$A$17:$I$37,9,FALSE))</f>
        <v>0</v>
      </c>
      <c r="I9" s="10" t="str">
        <f>IF(ISNA(VLOOKUP($C9,'Silverstar Canada Cup SS'!$A$17:$I$37,9,FALSE))=TRUE,"0",VLOOKUP($C9,'Silverstar Canada Cup SS'!$A$17:$I$37,9,FALSE))</f>
        <v>0</v>
      </c>
      <c r="J9" s="75" t="str">
        <f>IF(ISNA(VLOOKUP($C9,'Craigleith Groms'!$A$17:$I$37,9,FALSE))=TRUE,"0",VLOOKUP($C9,'Craigleith Groms'!$A$17:$I$37,9,FALSE))</f>
        <v>0</v>
      </c>
      <c r="K9" s="10">
        <f>IF(ISNA(VLOOKUP($C9,'Beaver Valley TT'!$A$17:$I$37,9,FALSE))=TRUE,"0",VLOOKUP($C9,'Beaver Valley TT'!$A$17:$I$37,9,FALSE))</f>
        <v>1</v>
      </c>
      <c r="L9" s="75" t="str">
        <f>IF(ISNA(VLOOKUP($C9,'Fortune Fz'!$A$17:$I$37,9,FALSE))=TRUE,"0",VLOOKUP($C9,'Fortune Fz'!$A$17:$I$37,9,FALSE))</f>
        <v>0</v>
      </c>
      <c r="M9" s="75" t="str">
        <f>IF(ISNA(VLOOKUP($C9,'Craigleith Groms'!$A$17:$I$37,9,FALSE))=TRUE,"0",VLOOKUP($C9,'Craigleith Groms'!$A$17:$I$37,9,FALSE))</f>
        <v>0</v>
      </c>
      <c r="N9" s="75" t="str">
        <f>IF(ISNA(VLOOKUP($C9,'CWG SS'!$A$17:$I$37,9,FALSE))=TRUE,"0",VLOOKUP($C9,'CWG SS'!$A$17:$I$37,9,FALSE))</f>
        <v>0</v>
      </c>
      <c r="O9" s="75" t="str">
        <f>IF(ISNA(VLOOKUP($C9,'CWG BA'!$A$17:$I$37,9,FALSE))=TRUE,"0",VLOOKUP($C9,'CWG BA'!$A$17:$I$37,9,FALSE))</f>
        <v>0</v>
      </c>
      <c r="P9" s="75" t="str">
        <f>IF(ISNA(VLOOKUP($C9,'CWG HP'!$A$17:$I$37,9,FALSE))=TRUE,"0",VLOOKUP($C9,'CWG HP'!$A$17:$I$37,9,FALSE))</f>
        <v>0</v>
      </c>
      <c r="Q9" s="75">
        <f>IF(ISNA(VLOOKUP($C9,'Provincial Championships'!$A$17:$I$37,9,FALSE))=TRUE,"0",VLOOKUP($C9,'Provincial Championships'!$A$17:$I$37,9,FALSE))</f>
        <v>1</v>
      </c>
      <c r="R9" s="75">
        <f>IF(ISNA(VLOOKUP($C9,'Jr Nats SS'!$A$17:$I$37,9,FALSE))=TRUE,"0",VLOOKUP($C9,'Jr Nats SS'!$A$17:$I$37,9,FALSE))</f>
        <v>12</v>
      </c>
      <c r="S9" s="75" t="str">
        <f>IF(ISNA(VLOOKUP($C9,'Jr Nats HP'!$A$17:$I$37,9,FALSE))=TRUE,"0",VLOOKUP($C9,'Jr Nats HP'!$A$17:$I$37,9,FALSE))</f>
        <v>0</v>
      </c>
      <c r="T9" s="75" t="str">
        <f>IF(ISNA(VLOOKUP($C9,'Jr Nats BA'!$A$17:$I$37,9,FALSE))=TRUE,"0",VLOOKUP($C9,'Jr Nats BA'!$A$17:$I$37,9,FALSE))</f>
        <v>0</v>
      </c>
      <c r="U9" s="75" t="str">
        <f>IF(ISNA(VLOOKUP($C9,'MSLM CC SS'!$A$17:$I$37,9,FALSE))=TRUE,"0",VLOOKUP($C9,'MSLM CC SS'!$A$17:$I$37,9,FALSE))</f>
        <v>0</v>
      </c>
      <c r="V9" s="75" t="str">
        <f>IF(ISNA(VLOOKUP($C9,'MSLM CC HP'!$A$17:$I$37,9,FALSE))=TRUE,"0",VLOOKUP($C9,'MSLM CC HP'!$A$17:$I$37,9,FALSE))</f>
        <v>0</v>
      </c>
      <c r="W9" s="75" t="str">
        <f>IF(ISNA(VLOOKUP($C9,'MSLM CC HP'!$A$17:$I$37,9,FALSE))=TRUE,"0",VLOOKUP($C9,'MSLM CC HP'!$A$17:$I$37,9,FALSE))</f>
        <v>0</v>
      </c>
    </row>
    <row r="10" spans="1:23" ht="15" customHeight="1">
      <c r="A10" s="65" t="s">
        <v>59</v>
      </c>
      <c r="B10" s="65" t="s">
        <v>56</v>
      </c>
      <c r="C10" s="70" t="s">
        <v>54</v>
      </c>
      <c r="D10" s="69">
        <f>IF(ISNA(VLOOKUP($C10,'RPA Caclulations'!$C$6:$K$27,3,FALSE))=TRUE,"0",VLOOKUP($C10,'RPA Caclulations'!$C$6:$K$27,3,FALSE))</f>
        <v>3</v>
      </c>
      <c r="E10" s="10" t="str">
        <f>IF(ISNA(VLOOKUP($C10,'Mt. Sima Canada Cup SS'!$A$17:$I$37,9,FALSE))=TRUE,"0",VLOOKUP($C10,'Mt. Sima Canada Cup SS'!$A$17:$I$37,9,FALSE))</f>
        <v>0</v>
      </c>
      <c r="F10" s="10" t="str">
        <f>IF(ISNA(VLOOKUP($C10,'Mt. Sima Canada Cup BA'!$A$17:$I$37,9,FALSE))=TRUE,"0",VLOOKUP($C10,'Mt. Sima Canada Cup BA'!$A$17:$I$37,9,FALSE))</f>
        <v>0</v>
      </c>
      <c r="G10" s="10">
        <f>IF(ISNA(VLOOKUP($C10,'MSLM TT Day 1'!$A$17:$I$37,9,FALSE))=TRUE,"0",VLOOKUP($C10,'MSLM TT Day 1'!$A$17:$I$37,9,FALSE))</f>
        <v>5</v>
      </c>
      <c r="H10" s="10" t="str">
        <f>IF(ISNA(VLOOKUP($C10,'MSLM TT Day 2'!$A$17:$I$37,9,FALSE))=TRUE,"0",VLOOKUP($C10,'MSLM TT Day 2'!$A$17:$I$37,9,FALSE))</f>
        <v>0</v>
      </c>
      <c r="I10" s="10" t="str">
        <f>IF(ISNA(VLOOKUP($C10,'Silverstar Canada Cup SS'!$A$17:$I$37,9,FALSE))=TRUE,"0",VLOOKUP($C10,'Silverstar Canada Cup SS'!$A$17:$I$37,9,FALSE))</f>
        <v>0</v>
      </c>
      <c r="J10" s="75" t="str">
        <f>IF(ISNA(VLOOKUP($C10,'Craigleith Groms'!$A$17:$I$37,9,FALSE))=TRUE,"0",VLOOKUP($C10,'Craigleith Groms'!$A$17:$I$37,9,FALSE))</f>
        <v>0</v>
      </c>
      <c r="K10" s="10">
        <f>IF(ISNA(VLOOKUP($C10,'Beaver Valley TT'!$A$17:$I$37,9,FALSE))=TRUE,"0",VLOOKUP($C10,'Beaver Valley TT'!$A$17:$I$37,9,FALSE))</f>
        <v>2</v>
      </c>
      <c r="L10" s="75" t="str">
        <f>IF(ISNA(VLOOKUP($C10,'Fortune Fz'!$A$17:$I$37,9,FALSE))=TRUE,"0",VLOOKUP($C10,'Fortune Fz'!$A$17:$I$37,9,FALSE))</f>
        <v>0</v>
      </c>
      <c r="M10" s="75" t="str">
        <f>IF(ISNA(VLOOKUP($C10,'Craigleith Groms'!$A$17:$I$37,9,FALSE))=TRUE,"0",VLOOKUP($C10,'Craigleith Groms'!$A$17:$I$37,9,FALSE))</f>
        <v>0</v>
      </c>
      <c r="N10" s="75" t="str">
        <f>IF(ISNA(VLOOKUP($C10,'CWG SS'!$A$17:$I$37,9,FALSE))=TRUE,"0",VLOOKUP($C10,'CWG SS'!$A$17:$I$37,9,FALSE))</f>
        <v>0</v>
      </c>
      <c r="O10" s="75" t="str">
        <f>IF(ISNA(VLOOKUP($C10,'CWG BA'!$A$17:$I$37,9,FALSE))=TRUE,"0",VLOOKUP($C10,'CWG BA'!$A$17:$I$37,9,FALSE))</f>
        <v>0</v>
      </c>
      <c r="P10" s="75" t="str">
        <f>IF(ISNA(VLOOKUP($C10,'CWG HP'!$A$17:$I$37,9,FALSE))=TRUE,"0",VLOOKUP($C10,'CWG HP'!$A$17:$I$37,9,FALSE))</f>
        <v>0</v>
      </c>
      <c r="Q10" s="75" t="str">
        <f>IF(ISNA(VLOOKUP($C10,'Provincial Championships'!$A$17:$I$37,9,FALSE))=TRUE,"0",VLOOKUP($C10,'Provincial Championships'!$A$17:$I$37,9,FALSE))</f>
        <v>0</v>
      </c>
      <c r="R10" s="75">
        <f>IF(ISNA(VLOOKUP($C10,'Jr Nats SS'!$A$17:$I$37,9,FALSE))=TRUE,"0",VLOOKUP($C10,'Jr Nats SS'!$A$17:$I$37,9,FALSE))</f>
        <v>17</v>
      </c>
      <c r="S10" s="75">
        <f>IF(ISNA(VLOOKUP($C10,'Jr Nats HP'!$A$17:$I$37,9,FALSE))=TRUE,"0",VLOOKUP($C10,'Jr Nats HP'!$A$17:$I$37,9,FALSE))</f>
        <v>10</v>
      </c>
      <c r="T10" s="75">
        <f>IF(ISNA(VLOOKUP($C10,'Jr Nats BA'!$A$17:$I$37,9,FALSE))=TRUE,"0",VLOOKUP($C10,'Jr Nats BA'!$A$17:$I$37,9,FALSE))</f>
        <v>15</v>
      </c>
      <c r="U10" s="75" t="str">
        <f>IF(ISNA(VLOOKUP($C10,'MSLM CC SS'!$A$17:$I$37,9,FALSE))=TRUE,"0",VLOOKUP($C10,'MSLM CC SS'!$A$17:$I$37,9,FALSE))</f>
        <v>0</v>
      </c>
      <c r="V10" s="75" t="str">
        <f>IF(ISNA(VLOOKUP($C10,'MSLM CC HP'!$A$17:$I$37,9,FALSE))=TRUE,"0",VLOOKUP($C10,'MSLM CC HP'!$A$17:$I$37,9,FALSE))</f>
        <v>0</v>
      </c>
      <c r="W10" s="75" t="str">
        <f>IF(ISNA(VLOOKUP($C10,'MSLM CC HP'!$A$17:$I$37,9,FALSE))=TRUE,"0",VLOOKUP($C10,'MSLM CC HP'!$A$17:$I$37,9,FALSE))</f>
        <v>0</v>
      </c>
    </row>
    <row r="11" spans="1:23" ht="15" customHeight="1">
      <c r="A11" s="65" t="s">
        <v>46</v>
      </c>
      <c r="B11" s="65" t="s">
        <v>64</v>
      </c>
      <c r="C11" s="70" t="s">
        <v>53</v>
      </c>
      <c r="D11" s="69">
        <f>IF(ISNA(VLOOKUP($C11,'RPA Caclulations'!$C$6:$K$27,3,FALSE))=TRUE,"0",VLOOKUP($C11,'RPA Caclulations'!$C$6:$K$27,3,FALSE))</f>
        <v>4</v>
      </c>
      <c r="E11" s="10" t="str">
        <f>IF(ISNA(VLOOKUP($C11,'Mt. Sima Canada Cup SS'!$A$17:$I$37,9,FALSE))=TRUE,"0",VLOOKUP($C11,'Mt. Sima Canada Cup SS'!$A$17:$I$37,9,FALSE))</f>
        <v>0</v>
      </c>
      <c r="F11" s="10" t="str">
        <f>IF(ISNA(VLOOKUP($C11,'Mt. Sima Canada Cup BA'!$A$17:$I$37,9,FALSE))=TRUE,"0",VLOOKUP($C11,'Mt. Sima Canada Cup BA'!$A$17:$I$37,9,FALSE))</f>
        <v>0</v>
      </c>
      <c r="G11" s="10">
        <f>IF(ISNA(VLOOKUP($C11,'MSLM TT Day 1'!$A$17:$I$37,9,FALSE))=TRUE,"0",VLOOKUP($C11,'MSLM TT Day 1'!$A$17:$I$37,9,FALSE))</f>
        <v>2</v>
      </c>
      <c r="H11" s="10">
        <f>IF(ISNA(VLOOKUP($C11,'MSLM TT Day 2'!$A$17:$I$37,9,FALSE))=TRUE,"0",VLOOKUP($C11,'MSLM TT Day 2'!$A$17:$I$37,9,FALSE))</f>
        <v>2</v>
      </c>
      <c r="I11" s="10" t="str">
        <f>IF(ISNA(VLOOKUP($C11,'Silverstar Canada Cup SS'!$A$17:$I$37,9,FALSE))=TRUE,"0",VLOOKUP($C11,'Silverstar Canada Cup SS'!$A$17:$I$37,9,FALSE))</f>
        <v>0</v>
      </c>
      <c r="J11" s="75" t="str">
        <f>IF(ISNA(VLOOKUP($C11,'Craigleith Groms'!$A$17:$I$37,9,FALSE))=TRUE,"0",VLOOKUP($C11,'Craigleith Groms'!$A$17:$I$37,9,FALSE))</f>
        <v>0</v>
      </c>
      <c r="K11" s="10">
        <f>IF(ISNA(VLOOKUP($C11,'Beaver Valley TT'!$A$17:$I$37,9,FALSE))=TRUE,"0",VLOOKUP($C11,'Beaver Valley TT'!$A$17:$I$37,9,FALSE))</f>
        <v>4</v>
      </c>
      <c r="L11" s="75" t="str">
        <f>IF(ISNA(VLOOKUP($C11,'Fortune Fz'!$A$17:$I$37,9,FALSE))=TRUE,"0",VLOOKUP($C11,'Fortune Fz'!$A$17:$I$37,9,FALSE))</f>
        <v>0</v>
      </c>
      <c r="M11" s="75" t="str">
        <f>IF(ISNA(VLOOKUP($C11,'Craigleith Groms'!$A$17:$I$37,9,FALSE))=TRUE,"0",VLOOKUP($C11,'Craigleith Groms'!$A$17:$I$37,9,FALSE))</f>
        <v>0</v>
      </c>
      <c r="N11" s="75" t="str">
        <f>IF(ISNA(VLOOKUP($C11,'CWG SS'!$A$17:$I$37,9,FALSE))=TRUE,"0",VLOOKUP($C11,'CWG SS'!$A$17:$I$37,9,FALSE))</f>
        <v>0</v>
      </c>
      <c r="O11" s="75" t="str">
        <f>IF(ISNA(VLOOKUP($C11,'CWG BA'!$A$17:$I$37,9,FALSE))=TRUE,"0",VLOOKUP($C11,'CWG BA'!$A$17:$I$37,9,FALSE))</f>
        <v>0</v>
      </c>
      <c r="P11" s="75" t="str">
        <f>IF(ISNA(VLOOKUP($C11,'CWG HP'!$A$17:$I$37,9,FALSE))=TRUE,"0",VLOOKUP($C11,'CWG HP'!$A$17:$I$37,9,FALSE))</f>
        <v>0</v>
      </c>
      <c r="Q11" s="75">
        <f>IF(ISNA(VLOOKUP($C11,'Provincial Championships'!$A$17:$I$37,9,FALSE))=TRUE,"0",VLOOKUP($C11,'Provincial Championships'!$A$17:$I$37,9,FALSE))</f>
        <v>2</v>
      </c>
      <c r="R11" s="75" t="str">
        <f>IF(ISNA(VLOOKUP($C11,'Jr Nats SS'!$A$17:$I$37,9,FALSE))=TRUE,"0",VLOOKUP($C11,'Jr Nats SS'!$A$17:$I$37,9,FALSE))</f>
        <v>0</v>
      </c>
      <c r="S11" s="75" t="str">
        <f>IF(ISNA(VLOOKUP($C11,'Jr Nats HP'!$A$17:$I$37,9,FALSE))=TRUE,"0",VLOOKUP($C11,'Jr Nats HP'!$A$17:$I$37,9,FALSE))</f>
        <v>0</v>
      </c>
      <c r="T11" s="75" t="str">
        <f>IF(ISNA(VLOOKUP($C11,'Jr Nats BA'!$A$17:$I$37,9,FALSE))=TRUE,"0",VLOOKUP($C11,'Jr Nats BA'!$A$17:$I$37,9,FALSE))</f>
        <v>0</v>
      </c>
      <c r="U11" s="75" t="str">
        <f>IF(ISNA(VLOOKUP($C11,'MSLM CC SS'!$A$17:$I$37,9,FALSE))=TRUE,"0",VLOOKUP($C11,'MSLM CC SS'!$A$17:$I$37,9,FALSE))</f>
        <v>0</v>
      </c>
      <c r="V11" s="75" t="str">
        <f>IF(ISNA(VLOOKUP($C11,'MSLM CC HP'!$A$17:$I$37,9,FALSE))=TRUE,"0",VLOOKUP($C11,'MSLM CC HP'!$A$17:$I$37,9,FALSE))</f>
        <v>0</v>
      </c>
      <c r="W11" s="75" t="str">
        <f>IF(ISNA(VLOOKUP($C11,'MSLM CC HP'!$A$17:$I$37,9,FALSE))=TRUE,"0",VLOOKUP($C11,'MSLM CC HP'!$A$17:$I$37,9,FALSE))</f>
        <v>0</v>
      </c>
    </row>
    <row r="12" spans="1:23" ht="15" customHeight="1">
      <c r="A12" s="65" t="s">
        <v>60</v>
      </c>
      <c r="B12" s="65" t="s">
        <v>56</v>
      </c>
      <c r="C12" s="70" t="s">
        <v>58</v>
      </c>
      <c r="D12" s="69">
        <f>IF(ISNA(VLOOKUP($C12,'RPA Caclulations'!$C$6:$K$27,3,FALSE))=TRUE,"0",VLOOKUP($C12,'RPA Caclulations'!$C$6:$K$27,3,FALSE))</f>
        <v>5</v>
      </c>
      <c r="E12" s="10" t="str">
        <f>IF(ISNA(VLOOKUP($C12,'Mt. Sima Canada Cup SS'!$A$17:$I$37,9,FALSE))=TRUE,"0",VLOOKUP($C12,'Mt. Sima Canada Cup SS'!$A$17:$I$37,9,FALSE))</f>
        <v>0</v>
      </c>
      <c r="F12" s="10" t="str">
        <f>IF(ISNA(VLOOKUP($C12,'Mt. Sima Canada Cup BA'!$A$17:$I$37,9,FALSE))=TRUE,"0",VLOOKUP($C12,'Mt. Sima Canada Cup BA'!$A$17:$I$37,9,FALSE))</f>
        <v>0</v>
      </c>
      <c r="G12" s="10">
        <f>IF(ISNA(VLOOKUP($C12,'MSLM TT Day 1'!$A$17:$I$37,9,FALSE))=TRUE,"0",VLOOKUP($C12,'MSLM TT Day 1'!$A$17:$I$37,9,FALSE))</f>
        <v>4</v>
      </c>
      <c r="H12" s="10">
        <f>IF(ISNA(VLOOKUP($C12,'MSLM TT Day 2'!$A$17:$I$37,9,FALSE))=TRUE,"0",VLOOKUP($C12,'MSLM TT Day 2'!$A$17:$I$37,9,FALSE))</f>
        <v>3</v>
      </c>
      <c r="I12" s="10" t="str">
        <f>IF(ISNA(VLOOKUP($C12,'Silverstar Canada Cup SS'!$A$17:$I$37,9,FALSE))=TRUE,"0",VLOOKUP($C12,'Silverstar Canada Cup SS'!$A$17:$I$37,9,FALSE))</f>
        <v>0</v>
      </c>
      <c r="J12" s="75" t="str">
        <f>IF(ISNA(VLOOKUP($C12,'Craigleith Groms'!$A$17:$I$37,9,FALSE))=TRUE,"0",VLOOKUP($C12,'Craigleith Groms'!$A$17:$I$37,9,FALSE))</f>
        <v>0</v>
      </c>
      <c r="K12" s="10">
        <f>IF(ISNA(VLOOKUP($C12,'Beaver Valley TT'!$A$17:$I$37,9,FALSE))=TRUE,"0",VLOOKUP($C12,'Beaver Valley TT'!$A$17:$I$37,9,FALSE))</f>
        <v>5</v>
      </c>
      <c r="L12" s="75" t="str">
        <f>IF(ISNA(VLOOKUP($C12,'Fortune Fz'!$A$17:$I$37,9,FALSE))=TRUE,"0",VLOOKUP($C12,'Fortune Fz'!$A$17:$I$37,9,FALSE))</f>
        <v>0</v>
      </c>
      <c r="M12" s="75" t="str">
        <f>IF(ISNA(VLOOKUP($C12,'Craigleith Groms'!$A$17:$I$37,9,FALSE))=TRUE,"0",VLOOKUP($C12,'Craigleith Groms'!$A$17:$I$37,9,FALSE))</f>
        <v>0</v>
      </c>
      <c r="N12" s="75">
        <f>IF(ISNA(VLOOKUP($C12,'CWG SS'!$A$17:$I$37,9,FALSE))=TRUE,"0",VLOOKUP($C12,'CWG SS'!$A$17:$I$37,9,FALSE))</f>
        <v>9</v>
      </c>
      <c r="O12" s="75" t="str">
        <f>IF(ISNA(VLOOKUP($C12,'CWG BA'!$A$17:$I$37,9,FALSE))=TRUE,"0",VLOOKUP($C12,'CWG BA'!$A$17:$I$37,9,FALSE))</f>
        <v>DNS</v>
      </c>
      <c r="P12" s="75">
        <f>IF(ISNA(VLOOKUP($C12,'CWG HP'!$A$17:$I$37,9,FALSE))=TRUE,"0",VLOOKUP($C12,'CWG HP'!$A$17:$I$37,9,FALSE))</f>
        <v>10</v>
      </c>
      <c r="Q12" s="75" t="str">
        <f>IF(ISNA(VLOOKUP($C12,'Provincial Championships'!$A$17:$I$37,9,FALSE))=TRUE,"0",VLOOKUP($C12,'Provincial Championships'!$A$17:$I$37,9,FALSE))</f>
        <v>0</v>
      </c>
      <c r="R12" s="75" t="str">
        <f>IF(ISNA(VLOOKUP($C12,'Jr Nats SS'!$A$17:$I$37,9,FALSE))=TRUE,"0",VLOOKUP($C12,'Jr Nats SS'!$A$17:$I$37,9,FALSE))</f>
        <v>0</v>
      </c>
      <c r="S12" s="75" t="str">
        <f>IF(ISNA(VLOOKUP($C12,'Jr Nats HP'!$A$17:$I$37,9,FALSE))=TRUE,"0",VLOOKUP($C12,'Jr Nats HP'!$A$17:$I$37,9,FALSE))</f>
        <v>0</v>
      </c>
      <c r="T12" s="75" t="str">
        <f>IF(ISNA(VLOOKUP($C12,'Jr Nats BA'!$A$17:$I$37,9,FALSE))=TRUE,"0",VLOOKUP($C12,'Jr Nats BA'!$A$17:$I$37,9,FALSE))</f>
        <v>0</v>
      </c>
      <c r="U12" s="75" t="str">
        <f>IF(ISNA(VLOOKUP($C12,'MSLM CC SS'!$A$17:$I$37,9,FALSE))=TRUE,"0",VLOOKUP($C12,'MSLM CC SS'!$A$17:$I$37,9,FALSE))</f>
        <v>0</v>
      </c>
      <c r="V12" s="75" t="str">
        <f>IF(ISNA(VLOOKUP($C12,'MSLM CC HP'!$A$17:$I$37,9,FALSE))=TRUE,"0",VLOOKUP($C12,'MSLM CC HP'!$A$17:$I$37,9,FALSE))</f>
        <v>0</v>
      </c>
      <c r="W12" s="75" t="str">
        <f>IF(ISNA(VLOOKUP($C12,'MSLM CC HP'!$A$17:$I$37,9,FALSE))=TRUE,"0",VLOOKUP($C12,'MSLM CC HP'!$A$17:$I$37,9,FALSE))</f>
        <v>0</v>
      </c>
    </row>
    <row r="13" spans="1:23" ht="15" customHeight="1">
      <c r="A13" s="65" t="s">
        <v>69</v>
      </c>
      <c r="B13" s="65" t="s">
        <v>56</v>
      </c>
      <c r="C13" s="70" t="s">
        <v>55</v>
      </c>
      <c r="D13" s="69">
        <f>IF(ISNA(VLOOKUP($C13,'RPA Caclulations'!$C$6:$K$27,3,FALSE))=TRUE,"0",VLOOKUP($C13,'RPA Caclulations'!$C$6:$K$27,3,FALSE))</f>
        <v>6</v>
      </c>
      <c r="E13" s="10" t="str">
        <f>IF(ISNA(VLOOKUP($C13,'Mt. Sima Canada Cup SS'!$A$17:$I$37,9,FALSE))=TRUE,"0",VLOOKUP($C13,'Mt. Sima Canada Cup SS'!$A$17:$I$37,9,FALSE))</f>
        <v>0</v>
      </c>
      <c r="F13" s="10" t="str">
        <f>IF(ISNA(VLOOKUP($C13,'Mt. Sima Canada Cup BA'!$A$17:$I$37,9,FALSE))=TRUE,"0",VLOOKUP($C13,'Mt. Sima Canada Cup BA'!$A$17:$I$37,9,FALSE))</f>
        <v>0</v>
      </c>
      <c r="G13" s="10">
        <f>IF(ISNA(VLOOKUP($C13,'MSLM TT Day 1'!$A$17:$I$37,9,FALSE))=TRUE,"0",VLOOKUP($C13,'MSLM TT Day 1'!$A$17:$I$37,9,FALSE))</f>
        <v>6</v>
      </c>
      <c r="H13" s="10">
        <f>IF(ISNA(VLOOKUP($C13,'MSLM TT Day 2'!$A$17:$I$37,9,FALSE))=TRUE,"0",VLOOKUP($C13,'MSLM TT Day 2'!$A$17:$I$37,9,FALSE))</f>
        <v>4</v>
      </c>
      <c r="I13" s="10" t="str">
        <f>IF(ISNA(VLOOKUP($C13,'Silverstar Canada Cup SS'!$A$17:$I$37,9,FALSE))=TRUE,"0",VLOOKUP($C13,'Silverstar Canada Cup SS'!$A$17:$I$37,9,FALSE))</f>
        <v>0</v>
      </c>
      <c r="J13" s="75" t="str">
        <f>IF(ISNA(VLOOKUP($C13,'Craigleith Groms'!$A$17:$I$37,9,FALSE))=TRUE,"0",VLOOKUP($C13,'Craigleith Groms'!$A$17:$I$37,9,FALSE))</f>
        <v>0</v>
      </c>
      <c r="K13" s="10">
        <f>IF(ISNA(VLOOKUP($C13,'Beaver Valley TT'!$A$17:$I$37,9,FALSE))=TRUE,"0",VLOOKUP($C13,'Beaver Valley TT'!$A$17:$I$37,9,FALSE))</f>
        <v>3</v>
      </c>
      <c r="L13" s="75" t="str">
        <f>IF(ISNA(VLOOKUP($C13,'Fortune Fz'!$A$17:$I$37,9,FALSE))=TRUE,"0",VLOOKUP($C13,'Fortune Fz'!$A$17:$I$37,9,FALSE))</f>
        <v>0</v>
      </c>
      <c r="M13" s="75" t="str">
        <f>IF(ISNA(VLOOKUP($C13,'Craigleith Groms'!$A$17:$I$37,9,FALSE))=TRUE,"0",VLOOKUP($C13,'Craigleith Groms'!$A$17:$I$37,9,FALSE))</f>
        <v>0</v>
      </c>
      <c r="N13" s="75">
        <f>IF(ISNA(VLOOKUP($C13,'CWG SS'!$A$17:$I$37,9,FALSE))=TRUE,"0",VLOOKUP($C13,'CWG SS'!$A$17:$I$37,9,FALSE))</f>
        <v>12</v>
      </c>
      <c r="O13" s="75" t="str">
        <f>IF(ISNA(VLOOKUP($C13,'CWG BA'!$A$17:$I$37,9,FALSE))=TRUE,"0",VLOOKUP($C13,'CWG BA'!$A$17:$I$37,9,FALSE))</f>
        <v>0</v>
      </c>
      <c r="P13" s="75">
        <f>IF(ISNA(VLOOKUP($C13,'CWG HP'!$A$17:$I$37,9,FALSE))=TRUE,"0",VLOOKUP($C13,'CWG HP'!$A$17:$I$37,9,FALSE))</f>
        <v>12</v>
      </c>
      <c r="Q13" s="75" t="str">
        <f>IF(ISNA(VLOOKUP($C13,'Provincial Championships'!$A$17:$I$37,9,FALSE))=TRUE,"0",VLOOKUP($C13,'Provincial Championships'!$A$17:$I$37,9,FALSE))</f>
        <v>0</v>
      </c>
      <c r="R13" s="75" t="str">
        <f>IF(ISNA(VLOOKUP($C13,'Jr Nats SS'!$A$17:$I$37,9,FALSE))=TRUE,"0",VLOOKUP($C13,'Jr Nats SS'!$A$17:$I$37,9,FALSE))</f>
        <v>0</v>
      </c>
      <c r="S13" s="75" t="str">
        <f>IF(ISNA(VLOOKUP($C13,'Jr Nats HP'!$A$17:$I$37,9,FALSE))=TRUE,"0",VLOOKUP($C13,'Jr Nats HP'!$A$17:$I$37,9,FALSE))</f>
        <v>0</v>
      </c>
      <c r="T13" s="75" t="str">
        <f>IF(ISNA(VLOOKUP($C13,'Jr Nats BA'!$A$17:$I$37,9,FALSE))=TRUE,"0",VLOOKUP($C13,'Jr Nats BA'!$A$17:$I$37,9,FALSE))</f>
        <v>0</v>
      </c>
      <c r="U13" s="75" t="str">
        <f>IF(ISNA(VLOOKUP($C13,'MSLM CC SS'!$A$17:$I$37,9,FALSE))=TRUE,"0",VLOOKUP($C13,'MSLM CC SS'!$A$17:$I$37,9,FALSE))</f>
        <v>0</v>
      </c>
      <c r="V13" s="75" t="str">
        <f>IF(ISNA(VLOOKUP($C13,'MSLM CC HP'!$A$17:$I$37,9,FALSE))=TRUE,"0",VLOOKUP($C13,'MSLM CC HP'!$A$17:$I$37,9,FALSE))</f>
        <v>0</v>
      </c>
      <c r="W13" s="75" t="str">
        <f>IF(ISNA(VLOOKUP($C13,'MSLM CC HP'!$A$17:$I$37,9,FALSE))=TRUE,"0",VLOOKUP($C13,'MSLM CC HP'!$A$17:$I$37,9,FALSE))</f>
        <v>0</v>
      </c>
    </row>
    <row r="14" spans="1:23" ht="15" customHeight="1">
      <c r="A14" s="65" t="s">
        <v>69</v>
      </c>
      <c r="B14" s="65" t="s">
        <v>70</v>
      </c>
      <c r="C14" s="70" t="s">
        <v>71</v>
      </c>
      <c r="D14" s="69">
        <f>IF(ISNA(VLOOKUP($C14,'RPA Caclulations'!$C$6:$K$27,3,FALSE))=TRUE,"0",VLOOKUP($C14,'RPA Caclulations'!$C$6:$K$27,3,FALSE))</f>
        <v>7</v>
      </c>
      <c r="E14" s="10" t="str">
        <f>IF(ISNA(VLOOKUP($C14,'Mt. Sima Canada Cup SS'!$A$17:$I$37,9,FALSE))=TRUE,"0",VLOOKUP($C14,'Mt. Sima Canada Cup SS'!$A$17:$I$37,9,FALSE))</f>
        <v>0</v>
      </c>
      <c r="F14" s="10" t="str">
        <f>IF(ISNA(VLOOKUP($C14,'Mt. Sima Canada Cup BA'!$A$17:$I$37,9,FALSE))=TRUE,"0",VLOOKUP($C14,'Mt. Sima Canada Cup BA'!$A$17:$I$37,9,FALSE))</f>
        <v>0</v>
      </c>
      <c r="G14" s="10" t="str">
        <f>IF(ISNA(VLOOKUP($C14,'MSLM TT Day 1'!$A$17:$I$37,9,FALSE))=TRUE,"0",VLOOKUP($C14,'MSLM TT Day 1'!$A$17:$I$37,9,FALSE))</f>
        <v>0</v>
      </c>
      <c r="H14" s="10" t="str">
        <f>IF(ISNA(VLOOKUP($C14,'MSLM TT Day 2'!$A$17:$I$37,9,FALSE))=TRUE,"0",VLOOKUP($C14,'MSLM TT Day 2'!$A$17:$I$37,9,FALSE))</f>
        <v>0</v>
      </c>
      <c r="I14" s="10" t="str">
        <f>IF(ISNA(VLOOKUP($C14,'Silverstar Canada Cup SS'!$A$17:$I$37,9,FALSE))=TRUE,"0",VLOOKUP($C14,'Silverstar Canada Cup SS'!$A$17:$I$37,9,FALSE))</f>
        <v>0</v>
      </c>
      <c r="J14" s="75" t="str">
        <f>IF(ISNA(VLOOKUP($C14,'Craigleith Groms'!$A$17:$I$37,9,FALSE))=TRUE,"0",VLOOKUP($C14,'Craigleith Groms'!$A$17:$I$37,9,FALSE))</f>
        <v>N/A</v>
      </c>
      <c r="K14" s="10" t="str">
        <f>IF(ISNA(VLOOKUP($C14,'Silverstar Canada Cup SS'!$A$17:$I$37,9,FALSE))=TRUE,"0",VLOOKUP($C14,'Silverstar Canada Cup SS'!$A$17:$I$37,9,FALSE))</f>
        <v>0</v>
      </c>
      <c r="L14" s="75" t="str">
        <f>IF(ISNA(VLOOKUP($C14,'Fortune Fz'!$A$17:$I$37,9,FALSE))=TRUE,"0",VLOOKUP($C14,'Fortune Fz'!$A$17:$I$37,9,FALSE))</f>
        <v>0</v>
      </c>
      <c r="M14" s="75" t="str">
        <f>IF(ISNA(VLOOKUP($C14,'Craigleith Groms'!$A$17:$I$37,9,FALSE))=TRUE,"0",VLOOKUP($C14,'Craigleith Groms'!$A$17:$I$37,9,FALSE))</f>
        <v>N/A</v>
      </c>
      <c r="N14" s="75" t="str">
        <f>IF(ISNA(VLOOKUP($C14,'CWG SS'!$A$17:$I$37,9,FALSE))=TRUE,"0",VLOOKUP($C14,'CWG SS'!$A$17:$I$37,9,FALSE))</f>
        <v>0</v>
      </c>
      <c r="O14" s="75" t="str">
        <f>IF(ISNA(VLOOKUP($C14,'CWG BA'!$A$17:$I$37,9,FALSE))=TRUE,"0",VLOOKUP($C14,'CWG BA'!$A$17:$I$37,9,FALSE))</f>
        <v>0</v>
      </c>
      <c r="P14" s="75" t="str">
        <f>IF(ISNA(VLOOKUP($C14,'CWG HP'!$A$17:$I$37,9,FALSE))=TRUE,"0",VLOOKUP($C14,'CWG HP'!$A$17:$I$37,9,FALSE))</f>
        <v>0</v>
      </c>
      <c r="Q14" s="75" t="str">
        <f>IF(ISNA(VLOOKUP($C14,'Provincial Championships'!$A$17:$I$37,9,FALSE))=TRUE,"0",VLOOKUP($C14,'Provincial Championships'!$A$17:$I$37,9,FALSE))</f>
        <v>0</v>
      </c>
      <c r="R14" s="75" t="str">
        <f>IF(ISNA(VLOOKUP($C14,'Jr Nats SS'!$A$17:$I$37,9,FALSE))=TRUE,"0",VLOOKUP($C14,'Jr Nats SS'!$A$17:$I$37,9,FALSE))</f>
        <v>0</v>
      </c>
      <c r="S14" s="75" t="str">
        <f>IF(ISNA(VLOOKUP($C14,'Jr Nats HP'!$A$17:$I$37,9,FALSE))=TRUE,"0",VLOOKUP($C14,'Jr Nats HP'!$A$17:$I$37,9,FALSE))</f>
        <v>0</v>
      </c>
      <c r="T14" s="75" t="str">
        <f>IF(ISNA(VLOOKUP($C14,'Jr Nats BA'!$A$17:$I$37,9,FALSE))=TRUE,"0",VLOOKUP($C14,'Jr Nats BA'!$A$17:$I$37,9,FALSE))</f>
        <v>0</v>
      </c>
      <c r="U14" s="75" t="str">
        <f>IF(ISNA(VLOOKUP($C14,'MSLM CC SS'!$A$17:$I$37,9,FALSE))=TRUE,"0",VLOOKUP($C14,'MSLM CC SS'!$A$17:$I$37,9,FALSE))</f>
        <v>0</v>
      </c>
      <c r="V14" s="75" t="str">
        <f>IF(ISNA(VLOOKUP($C14,'MSLM CC HP'!$A$17:$I$37,9,FALSE))=TRUE,"0",VLOOKUP($C14,'MSLM CC HP'!$A$17:$I$37,9,FALSE))</f>
        <v>0</v>
      </c>
      <c r="W14" s="75" t="str">
        <f>IF(ISNA(VLOOKUP($C14,'MSLM CC HP'!$A$17:$I$37,9,FALSE))=TRUE,"0",VLOOKUP($C14,'MSLM CC HP'!$A$17:$I$37,9,FALSE))</f>
        <v>0</v>
      </c>
    </row>
    <row r="15" spans="1:23" ht="15" customHeight="1">
      <c r="A15" s="65" t="s">
        <v>76</v>
      </c>
      <c r="B15" s="65" t="s">
        <v>56</v>
      </c>
      <c r="C15" s="70" t="s">
        <v>75</v>
      </c>
      <c r="D15" s="69">
        <f>IF(ISNA(VLOOKUP($C15,'RPA Caclulations'!$C$6:$K$27,3,FALSE))=TRUE,"0",VLOOKUP($C15,'RPA Caclulations'!$C$6:$K$27,3,FALSE))</f>
        <v>7</v>
      </c>
      <c r="E15" s="10" t="str">
        <f>IF(ISNA(VLOOKUP($C15,'Mt. Sima Canada Cup SS'!$A$17:$I$37,9,FALSE))=TRUE,"0",VLOOKUP($C15,'Mt. Sima Canada Cup SS'!$A$17:$I$37,9,FALSE))</f>
        <v>0</v>
      </c>
      <c r="F15" s="10" t="str">
        <f>IF(ISNA(VLOOKUP($C15,'Mt. Sima Canada Cup BA'!$A$17:$I$37,9,FALSE))=TRUE,"0",VLOOKUP($C15,'Mt. Sima Canada Cup BA'!$A$17:$I$37,9,FALSE))</f>
        <v>0</v>
      </c>
      <c r="G15" s="10" t="str">
        <f>IF(ISNA(VLOOKUP($C15,'MSLM TT Day 1'!$A$17:$I$37,9,FALSE))=TRUE,"0",VLOOKUP($C15,'MSLM TT Day 1'!$A$17:$I$37,9,FALSE))</f>
        <v>0</v>
      </c>
      <c r="H15" s="10" t="str">
        <f>IF(ISNA(VLOOKUP($C15,'MSLM TT Day 2'!$A$17:$I$37,9,FALSE))=TRUE,"0",VLOOKUP($C15,'MSLM TT Day 2'!$A$17:$I$37,9,FALSE))</f>
        <v>0</v>
      </c>
      <c r="I15" s="10" t="str">
        <f>IF(ISNA(VLOOKUP($C15,'Silverstar Canada Cup SS'!$A$17:$I$37,9,FALSE))=TRUE,"0",VLOOKUP($C15,'Silverstar Canada Cup SS'!$A$17:$I$37,9,FALSE))</f>
        <v>0</v>
      </c>
      <c r="J15" s="75" t="str">
        <f>IF(ISNA(VLOOKUP($C15,'Craigleith Groms'!$A$17:$I$37,9,FALSE))=TRUE,"0",VLOOKUP($C15,'Craigleith Groms'!$A$17:$I$37,9,FALSE))</f>
        <v>N/A</v>
      </c>
      <c r="K15" s="10" t="str">
        <f>IF(ISNA(VLOOKUP($C15,'Silverstar Canada Cup SS'!$A$17:$I$37,9,FALSE))=TRUE,"0",VLOOKUP($C15,'Silverstar Canada Cup SS'!$A$17:$I$37,9,FALSE))</f>
        <v>0</v>
      </c>
      <c r="L15" s="75" t="str">
        <f>IF(ISNA(VLOOKUP($C15,'Fortune Fz'!$A$17:$I$37,9,FALSE))=TRUE,"0",VLOOKUP($C15,'Fortune Fz'!$A$17:$I$37,9,FALSE))</f>
        <v>0</v>
      </c>
      <c r="M15" s="75" t="str">
        <f>IF(ISNA(VLOOKUP($C15,'Craigleith Groms'!$A$17:$I$37,9,FALSE))=TRUE,"0",VLOOKUP($C15,'Craigleith Groms'!$A$17:$I$37,9,FALSE))</f>
        <v>N/A</v>
      </c>
      <c r="N15" s="75" t="str">
        <f>IF(ISNA(VLOOKUP($C15,'CWG SS'!$A$17:$I$37,9,FALSE))=TRUE,"0",VLOOKUP($C15,'CWG SS'!$A$17:$I$37,9,FALSE))</f>
        <v>0</v>
      </c>
      <c r="O15" s="75" t="str">
        <f>IF(ISNA(VLOOKUP($C15,'CWG BA'!$A$17:$I$37,9,FALSE))=TRUE,"0",VLOOKUP($C15,'CWG BA'!$A$17:$I$37,9,FALSE))</f>
        <v>0</v>
      </c>
      <c r="P15" s="75" t="str">
        <f>IF(ISNA(VLOOKUP($C15,'CWG HP'!$A$17:$I$37,9,FALSE))=TRUE,"0",VLOOKUP($C15,'CWG HP'!$A$17:$I$37,9,FALSE))</f>
        <v>0</v>
      </c>
      <c r="Q15" s="75" t="str">
        <f>IF(ISNA(VLOOKUP($C15,'Provincial Championships'!$A$17:$I$37,9,FALSE))=TRUE,"0",VLOOKUP($C15,'Provincial Championships'!$A$17:$I$37,9,FALSE))</f>
        <v>0</v>
      </c>
      <c r="R15" s="75" t="str">
        <f>IF(ISNA(VLOOKUP($C15,'Jr Nats SS'!$A$17:$I$37,9,FALSE))=TRUE,"0",VLOOKUP($C15,'Jr Nats SS'!$A$17:$I$37,9,FALSE))</f>
        <v>0</v>
      </c>
      <c r="S15" s="75" t="str">
        <f>IF(ISNA(VLOOKUP($C15,'Jr Nats HP'!$A$17:$I$37,9,FALSE))=TRUE,"0",VLOOKUP($C15,'Jr Nats HP'!$A$17:$I$37,9,FALSE))</f>
        <v>0</v>
      </c>
      <c r="T15" s="75" t="str">
        <f>IF(ISNA(VLOOKUP($C15,'Jr Nats BA'!$A$17:$I$37,9,FALSE))=TRUE,"0",VLOOKUP($C15,'Jr Nats BA'!$A$17:$I$37,9,FALSE))</f>
        <v>0</v>
      </c>
      <c r="U15" s="75" t="str">
        <f>IF(ISNA(VLOOKUP($C15,'MSLM CC SS'!$A$17:$I$37,9,FALSE))=TRUE,"0",VLOOKUP($C15,'MSLM CC SS'!$A$17:$I$37,9,FALSE))</f>
        <v>0</v>
      </c>
      <c r="V15" s="75" t="str">
        <f>IF(ISNA(VLOOKUP($C15,'MSLM CC HP'!$A$17:$I$37,9,FALSE))=TRUE,"0",VLOOKUP($C15,'MSLM CC HP'!$A$17:$I$37,9,FALSE))</f>
        <v>0</v>
      </c>
      <c r="W15" s="75" t="str">
        <f>IF(ISNA(VLOOKUP($C15,'MSLM CC HP'!$A$17:$I$37,9,FALSE))=TRUE,"0",VLOOKUP($C15,'MSLM CC HP'!$A$17:$I$37,9,FALSE))</f>
        <v>0</v>
      </c>
    </row>
    <row r="16" spans="1:23" ht="15" customHeight="1">
      <c r="A16" s="65" t="s">
        <v>79</v>
      </c>
      <c r="B16" s="65" t="s">
        <v>48</v>
      </c>
      <c r="C16" s="70" t="s">
        <v>78</v>
      </c>
      <c r="D16" s="69">
        <f>IF(ISNA(VLOOKUP($C16,'RPA Caclulations'!$C$6:$K$27,3,FALSE))=TRUE,"0",VLOOKUP($C16,'RPA Caclulations'!$C$6:$K$27,3,FALSE))</f>
        <v>7</v>
      </c>
      <c r="E16" s="10" t="str">
        <f>IF(ISNA(VLOOKUP($C16,'Mt. Sima Canada Cup SS'!$A$17:$I$37,9,FALSE))=TRUE,"0",VLOOKUP($C16,'Mt. Sima Canada Cup SS'!$A$17:$I$37,9,FALSE))</f>
        <v>0</v>
      </c>
      <c r="F16" s="10" t="str">
        <f>IF(ISNA(VLOOKUP($C16,'Mt. Sima Canada Cup BA'!$A$17:$I$37,9,FALSE))=TRUE,"0",VLOOKUP($C16,'Mt. Sima Canada Cup BA'!$A$17:$I$37,9,FALSE))</f>
        <v>0</v>
      </c>
      <c r="G16" s="10" t="str">
        <f>IF(ISNA(VLOOKUP($C16,'MSLM TT Day 1'!$A$17:$I$37,9,FALSE))=TRUE,"0",VLOOKUP($C16,'MSLM TT Day 1'!$A$17:$I$37,9,FALSE))</f>
        <v>0</v>
      </c>
      <c r="H16" s="10" t="str">
        <f>IF(ISNA(VLOOKUP($C16,'MSLM TT Day 2'!$A$17:$I$37,9,FALSE))=TRUE,"0",VLOOKUP($C16,'MSLM TT Day 2'!$A$17:$I$37,9,FALSE))</f>
        <v>0</v>
      </c>
      <c r="I16" s="10" t="str">
        <f>IF(ISNA(VLOOKUP($C16,'Silverstar Canada Cup SS'!$A$17:$I$37,9,FALSE))=TRUE,"0",VLOOKUP($C16,'Silverstar Canada Cup SS'!$A$17:$I$37,9,FALSE))</f>
        <v>0</v>
      </c>
      <c r="J16" s="75" t="str">
        <f>IF(ISNA(VLOOKUP($C16,'Craigleith Groms'!$A$17:$I$37,9,FALSE))=TRUE,"0",VLOOKUP($C16,'Craigleith Groms'!$A$17:$I$37,9,FALSE))</f>
        <v>N/A</v>
      </c>
      <c r="K16" s="10" t="str">
        <f>IF(ISNA(VLOOKUP($C16,'Silverstar Canada Cup SS'!$A$17:$I$37,9,FALSE))=TRUE,"0",VLOOKUP($C16,'Silverstar Canada Cup SS'!$A$17:$I$37,9,FALSE))</f>
        <v>0</v>
      </c>
      <c r="L16" s="75" t="str">
        <f>IF(ISNA(VLOOKUP($C16,'Fortune Fz'!$A$17:$I$37,9,FALSE))=TRUE,"0",VLOOKUP($C16,'Fortune Fz'!$A$17:$I$37,9,FALSE))</f>
        <v>0</v>
      </c>
      <c r="M16" s="75" t="str">
        <f>IF(ISNA(VLOOKUP($C16,'Craigleith Groms'!$A$17:$I$37,9,FALSE))=TRUE,"0",VLOOKUP($C16,'Craigleith Groms'!$A$17:$I$37,9,FALSE))</f>
        <v>N/A</v>
      </c>
      <c r="N16" s="75" t="str">
        <f>IF(ISNA(VLOOKUP($C16,'CWG SS'!$A$17:$I$37,9,FALSE))=TRUE,"0",VLOOKUP($C16,'CWG SS'!$A$17:$I$37,9,FALSE))</f>
        <v>0</v>
      </c>
      <c r="O16" s="75" t="str">
        <f>IF(ISNA(VLOOKUP($C16,'CWG BA'!$A$17:$I$37,9,FALSE))=TRUE,"0",VLOOKUP($C16,'CWG BA'!$A$17:$I$37,9,FALSE))</f>
        <v>0</v>
      </c>
      <c r="P16" s="75" t="str">
        <f>IF(ISNA(VLOOKUP($C16,'CWG HP'!$A$17:$I$37,9,FALSE))=TRUE,"0",VLOOKUP($C16,'CWG HP'!$A$17:$I$37,9,FALSE))</f>
        <v>0</v>
      </c>
      <c r="Q16" s="75" t="str">
        <f>IF(ISNA(VLOOKUP($C16,'Provincial Championships'!$A$17:$I$37,9,FALSE))=TRUE,"0",VLOOKUP($C16,'Provincial Championships'!$A$17:$I$37,9,FALSE))</f>
        <v>0</v>
      </c>
      <c r="R16" s="75" t="str">
        <f>IF(ISNA(VLOOKUP($C16,'Jr Nats SS'!$A$17:$I$37,9,FALSE))=TRUE,"0",VLOOKUP($C16,'Jr Nats SS'!$A$17:$I$37,9,FALSE))</f>
        <v>0</v>
      </c>
      <c r="S16" s="75" t="str">
        <f>IF(ISNA(VLOOKUP($C16,'Jr Nats HP'!$A$17:$I$37,9,FALSE))=TRUE,"0",VLOOKUP($C16,'Jr Nats HP'!$A$17:$I$37,9,FALSE))</f>
        <v>0</v>
      </c>
      <c r="T16" s="75" t="str">
        <f>IF(ISNA(VLOOKUP($C16,'Jr Nats BA'!$A$17:$I$37,9,FALSE))=TRUE,"0",VLOOKUP($C16,'Jr Nats BA'!$A$17:$I$37,9,FALSE))</f>
        <v>0</v>
      </c>
      <c r="U16" s="75" t="str">
        <f>IF(ISNA(VLOOKUP($C16,'MSLM CC SS'!$A$17:$I$37,9,FALSE))=TRUE,"0",VLOOKUP($C16,'MSLM CC SS'!$A$17:$I$37,9,FALSE))</f>
        <v>0</v>
      </c>
      <c r="V16" s="75" t="str">
        <f>IF(ISNA(VLOOKUP($C16,'MSLM CC HP'!$A$17:$I$37,9,FALSE))=TRUE,"0",VLOOKUP($C16,'MSLM CC HP'!$A$17:$I$37,9,FALSE))</f>
        <v>0</v>
      </c>
      <c r="W16" s="75" t="str">
        <f>IF(ISNA(VLOOKUP($C16,'MSLM CC HP'!$A$17:$I$37,9,FALSE))=TRUE,"0",VLOOKUP($C16,'MSLM CC HP'!$A$17:$I$37,9,FALSE))</f>
        <v>0</v>
      </c>
    </row>
    <row r="17" spans="1:23" ht="15" customHeight="1">
      <c r="A17" s="65" t="s">
        <v>79</v>
      </c>
      <c r="B17" s="65" t="s">
        <v>70</v>
      </c>
      <c r="C17" s="101" t="s">
        <v>102</v>
      </c>
      <c r="D17" s="69">
        <f>IF(ISNA(VLOOKUP($C17,'RPA Caclulations'!$C$6:$K$27,3,FALSE))=TRUE,"0",VLOOKUP($C17,'RPA Caclulations'!$C$6:$K$27,3,FALSE))</f>
        <v>7</v>
      </c>
      <c r="E17" s="10" t="str">
        <f>IF(ISNA(VLOOKUP($C17,'Mt. Sima Canada Cup SS'!$A$17:$I$37,9,FALSE))=TRUE,"0",VLOOKUP($C17,'Mt. Sima Canada Cup SS'!$A$17:$I$37,9,FALSE))</f>
        <v>0</v>
      </c>
      <c r="F17" s="10" t="str">
        <f>IF(ISNA(VLOOKUP($C17,'Mt. Sima Canada Cup SS'!$A$17:$I$37,9,FALSE))=TRUE,"0",VLOOKUP($C17,'Mt. Sima Canada Cup SS'!$A$17:$I$37,9,FALSE))</f>
        <v>0</v>
      </c>
      <c r="G17" s="10" t="str">
        <f>IF(ISNA(VLOOKUP($C17,'MSLM TT Day 1'!$A$17:$I$37,9,FALSE))=TRUE,"0",VLOOKUP($C17,'MSLM TT Day 1'!$A$17:$I$37,9,FALSE))</f>
        <v>0</v>
      </c>
      <c r="H17" s="10" t="str">
        <f>IF(ISNA(VLOOKUP($C17,'MSLM TT Day 2'!$A$17:$I$37,9,FALSE))=TRUE,"0",VLOOKUP($C17,'MSLM TT Day 2'!$A$17:$I$37,9,FALSE))</f>
        <v>0</v>
      </c>
      <c r="I17" s="10" t="str">
        <f>IF(ISNA(VLOOKUP($C17,'Silverstar Canada Cup SS'!$A$17:$I$37,9,FALSE))=TRUE,"0",VLOOKUP($C17,'Silverstar Canada Cup SS'!$A$17:$I$37,9,FALSE))</f>
        <v>0</v>
      </c>
      <c r="J17" s="75" t="str">
        <f>IF(ISNA(VLOOKUP($C17,'Craigleith Groms'!$A$17:$I$37,9,FALSE))=TRUE,"0",VLOOKUP($C17,'Craigleith Groms'!$A$17:$I$37,9,FALSE))</f>
        <v>N/A</v>
      </c>
      <c r="K17" s="10" t="str">
        <f>IF(ISNA(VLOOKUP($C17,'Silverstar Canada Cup SS'!$A$17:$I$37,9,FALSE))=TRUE,"0",VLOOKUP($C17,'Silverstar Canada Cup SS'!$A$17:$I$37,9,FALSE))</f>
        <v>0</v>
      </c>
      <c r="L17" s="75" t="str">
        <f>IF(ISNA(VLOOKUP($C17,'Fortune Fz'!$A$17:$I$37,9,FALSE))=TRUE,"0",VLOOKUP($C17,'Fortune Fz'!$A$17:$I$37,9,FALSE))</f>
        <v>0</v>
      </c>
      <c r="M17" s="75" t="str">
        <f>IF(ISNA(VLOOKUP($C17,'Craigleith Groms'!$A$17:$I$37,9,FALSE))=TRUE,"0",VLOOKUP($C17,'Craigleith Groms'!$A$17:$I$37,9,FALSE))</f>
        <v>N/A</v>
      </c>
      <c r="N17" s="75" t="str">
        <f>IF(ISNA(VLOOKUP($C17,'CWG SS'!$A$17:$I$37,9,FALSE))=TRUE,"0",VLOOKUP($C17,'CWG SS'!$A$17:$I$37,9,FALSE))</f>
        <v>0</v>
      </c>
      <c r="O17" s="75" t="str">
        <f>IF(ISNA(VLOOKUP($C17,'CWG BA'!$A$17:$I$37,9,FALSE))=TRUE,"0",VLOOKUP($C17,'CWG BA'!$A$17:$I$37,9,FALSE))</f>
        <v>0</v>
      </c>
      <c r="P17" s="75" t="str">
        <f>IF(ISNA(VLOOKUP($C17,'CWG HP'!$A$17:$I$37,9,FALSE))=TRUE,"0",VLOOKUP($C17,'CWG HP'!$A$17:$I$37,9,FALSE))</f>
        <v>0</v>
      </c>
      <c r="Q17" s="75" t="str">
        <f>IF(ISNA(VLOOKUP($C17,'Provincial Championships'!$A$17:$I$37,9,FALSE))=TRUE,"0",VLOOKUP($C17,'Provincial Championships'!$A$17:$I$37,9,FALSE))</f>
        <v>0</v>
      </c>
      <c r="R17" s="75" t="str">
        <f>IF(ISNA(VLOOKUP($C17,'Jr Nats SS'!$A$17:$I$37,9,FALSE))=TRUE,"0",VLOOKUP($C17,'Jr Nats SS'!$A$17:$I$37,9,FALSE))</f>
        <v>0</v>
      </c>
      <c r="S17" s="75" t="str">
        <f>IF(ISNA(VLOOKUP($C17,'Jr Nats HP'!$A$17:$I$37,9,FALSE))=TRUE,"0",VLOOKUP($C17,'Jr Nats HP'!$A$17:$I$37,9,FALSE))</f>
        <v>0</v>
      </c>
      <c r="T17" s="75" t="str">
        <f>IF(ISNA(VLOOKUP($C17,'Jr Nats BA'!$A$17:$I$37,9,FALSE))=TRUE,"0",VLOOKUP($C17,'Jr Nats BA'!$A$17:$I$37,9,FALSE))</f>
        <v>0</v>
      </c>
      <c r="U17" s="75" t="str">
        <f>IF(ISNA(VLOOKUP($C17,'MSLM CC SS'!$A$17:$I$37,9,FALSE))=TRUE,"0",VLOOKUP($C17,'MSLM CC SS'!$A$17:$I$37,9,FALSE))</f>
        <v>0</v>
      </c>
      <c r="V17" s="75" t="str">
        <f>IF(ISNA(VLOOKUP($C17,'MSLM CC HP'!$A$17:$I$37,9,FALSE))=TRUE,"0",VLOOKUP($C17,'MSLM CC HP'!$A$17:$I$37,9,FALSE))</f>
        <v>0</v>
      </c>
      <c r="W17" s="75" t="str">
        <f>IF(ISNA(VLOOKUP($C17,'MSLM CC HP'!$A$17:$I$37,9,FALSE))=TRUE,"0",VLOOKUP($C17,'MSLM CC HP'!$A$17:$I$37,9,FALSE))</f>
        <v>0</v>
      </c>
    </row>
    <row r="18" spans="1:23" ht="15" customHeight="1">
      <c r="A18" s="65" t="s">
        <v>99</v>
      </c>
      <c r="B18" s="65" t="s">
        <v>70</v>
      </c>
      <c r="C18" s="80" t="s">
        <v>93</v>
      </c>
      <c r="D18" s="69">
        <f>IF(ISNA(VLOOKUP($C18,'RPA Caclulations'!$C$6:$K$27,3,FALSE))=TRUE,"0",VLOOKUP($C18,'RPA Caclulations'!$C$6:$K$27,3,FALSE))</f>
        <v>11</v>
      </c>
      <c r="E18" s="10" t="str">
        <f>IF(ISNA(VLOOKUP($C18,'Mt. Sima Canada Cup SS'!$A$17:$I$37,9,FALSE))=TRUE,"0",VLOOKUP($C18,'Mt. Sima Canada Cup SS'!$A$17:$I$37,9,FALSE))</f>
        <v>0</v>
      </c>
      <c r="F18" s="10" t="str">
        <f>IF(ISNA(VLOOKUP($C18,'Mt. Sima Canada Cup SS'!$A$17:$I$37,9,FALSE))=TRUE,"0",VLOOKUP($C18,'Mt. Sima Canada Cup SS'!$A$17:$I$37,9,FALSE))</f>
        <v>0</v>
      </c>
      <c r="G18" s="10" t="str">
        <f>IF(ISNA(VLOOKUP($C18,'MSLM TT Day 1'!$A$17:$I$37,9,FALSE))=TRUE,"0",VLOOKUP($C18,'MSLM TT Day 1'!$A$17:$I$37,9,FALSE))</f>
        <v>0</v>
      </c>
      <c r="H18" s="10" t="str">
        <f>IF(ISNA(VLOOKUP($C18,'MSLM TT Day 2'!$A$17:$I$37,9,FALSE))=TRUE,"0",VLOOKUP($C18,'MSLM TT Day 2'!$A$17:$I$37,9,FALSE))</f>
        <v>0</v>
      </c>
      <c r="I18" s="10" t="str">
        <f>IF(ISNA(VLOOKUP($C18,'Silverstar Canada Cup SS'!$A$17:$I$37,9,FALSE))=TRUE,"0",VLOOKUP($C18,'Silverstar Canada Cup SS'!$A$17:$I$37,9,FALSE))</f>
        <v>0</v>
      </c>
      <c r="J18" s="75" t="str">
        <f>IF(ISNA(VLOOKUP($C18,'Craigleith Groms'!$A$17:$I$37,9,FALSE))=TRUE,"0",VLOOKUP($C18,'Craigleith Groms'!$A$17:$I$37,9,FALSE))</f>
        <v>0</v>
      </c>
      <c r="K18" s="10" t="str">
        <f>IF(ISNA(VLOOKUP($C18,'Silverstar Canada Cup SS'!$A$17:$I$37,9,FALSE))=TRUE,"0",VLOOKUP($C18,'Silverstar Canada Cup SS'!$A$17:$I$37,9,FALSE))</f>
        <v>0</v>
      </c>
      <c r="L18" s="75">
        <f>IF(ISNA(VLOOKUP($C18,'Fortune Fz'!$A$17:$I$37,9,FALSE))=TRUE,"0",VLOOKUP($C18,'Fortune Fz'!$A$17:$I$37,9,FALSE))</f>
        <v>1</v>
      </c>
      <c r="M18" s="75" t="str">
        <f>IF(ISNA(VLOOKUP($C18,'Craigleith Groms'!$A$17:$I$37,9,FALSE))=TRUE,"0",VLOOKUP($C18,'Craigleith Groms'!$A$17:$I$37,9,FALSE))</f>
        <v>0</v>
      </c>
      <c r="N18" s="75" t="str">
        <f>IF(ISNA(VLOOKUP($C18,'CWG SS'!$A$17:$I$37,9,FALSE))=TRUE,"0",VLOOKUP($C18,'CWG SS'!$A$17:$I$37,9,FALSE))</f>
        <v>0</v>
      </c>
      <c r="O18" s="75" t="str">
        <f>IF(ISNA(VLOOKUP($C18,'CWG BA'!$A$17:$I$37,9,FALSE))=TRUE,"0",VLOOKUP($C18,'CWG BA'!$A$17:$I$37,9,FALSE))</f>
        <v>0</v>
      </c>
      <c r="P18" s="75" t="str">
        <f>IF(ISNA(VLOOKUP($C18,'CWG HP'!$A$17:$I$37,9,FALSE))=TRUE,"0",VLOOKUP($C18,'CWG HP'!$A$17:$I$37,9,FALSE))</f>
        <v>0</v>
      </c>
      <c r="Q18" s="75" t="str">
        <f>IF(ISNA(VLOOKUP($C18,'Provincial Championships'!$A$17:$I$37,9,FALSE))=TRUE,"0",VLOOKUP($C18,'Provincial Championships'!$A$17:$I$37,9,FALSE))</f>
        <v>0</v>
      </c>
      <c r="R18" s="75" t="str">
        <f>IF(ISNA(VLOOKUP($C18,'Jr Nats SS'!$A$17:$I$37,9,FALSE))=TRUE,"0",VLOOKUP($C18,'Jr Nats SS'!$A$17:$I$37,9,FALSE))</f>
        <v>0</v>
      </c>
      <c r="S18" s="75" t="str">
        <f>IF(ISNA(VLOOKUP($C18,'Jr Nats HP'!$A$17:$I$37,9,FALSE))=TRUE,"0",VLOOKUP($C18,'Jr Nats HP'!$A$17:$I$37,9,FALSE))</f>
        <v>0</v>
      </c>
      <c r="T18" s="75" t="str">
        <f>IF(ISNA(VLOOKUP($C18,'Jr Nats BA'!$A$17:$I$37,9,FALSE))=TRUE,"0",VLOOKUP($C18,'Jr Nats BA'!$A$17:$I$37,9,FALSE))</f>
        <v>0</v>
      </c>
      <c r="U18" s="75" t="str">
        <f>IF(ISNA(VLOOKUP($C18,'MSLM CC SS'!$A$17:$I$37,9,FALSE))=TRUE,"0",VLOOKUP($C18,'MSLM CC SS'!$A$17:$I$37,9,FALSE))</f>
        <v>0</v>
      </c>
      <c r="V18" s="75" t="str">
        <f>IF(ISNA(VLOOKUP($C18,'MSLM CC HP'!$A$17:$I$37,9,FALSE))=TRUE,"0",VLOOKUP($C18,'MSLM CC HP'!$A$17:$I$37,9,FALSE))</f>
        <v>0</v>
      </c>
      <c r="W18" s="75" t="str">
        <f>IF(ISNA(VLOOKUP($C18,'MSLM CC HP'!$A$17:$I$37,9,FALSE))=TRUE,"0",VLOOKUP($C18,'MSLM CC HP'!$A$17:$I$37,9,FALSE))</f>
        <v>0</v>
      </c>
    </row>
    <row r="19" spans="1:23" ht="15" customHeight="1">
      <c r="A19" s="65" t="s">
        <v>99</v>
      </c>
      <c r="B19" s="65" t="s">
        <v>100</v>
      </c>
      <c r="C19" s="80" t="s">
        <v>94</v>
      </c>
      <c r="D19" s="69">
        <f>IF(ISNA(VLOOKUP($C19,'RPA Caclulations'!$C$6:$K$27,3,FALSE))=TRUE,"0",VLOOKUP($C19,'RPA Caclulations'!$C$6:$K$27,3,FALSE))</f>
        <v>11</v>
      </c>
      <c r="E19" s="10" t="str">
        <f>IF(ISNA(VLOOKUP($C19,'Mt. Sima Canada Cup SS'!$A$17:$I$37,9,FALSE))=TRUE,"0",VLOOKUP($C19,'Mt. Sima Canada Cup SS'!$A$17:$I$37,9,FALSE))</f>
        <v>0</v>
      </c>
      <c r="F19" s="10" t="str">
        <f>IF(ISNA(VLOOKUP($C19,'Mt. Sima Canada Cup SS'!$A$17:$I$37,9,FALSE))=TRUE,"0",VLOOKUP($C19,'Mt. Sima Canada Cup SS'!$A$17:$I$37,9,FALSE))</f>
        <v>0</v>
      </c>
      <c r="G19" s="10" t="str">
        <f>IF(ISNA(VLOOKUP($C19,'MSLM TT Day 1'!$A$17:$I$37,9,FALSE))=TRUE,"0",VLOOKUP($C19,'MSLM TT Day 1'!$A$17:$I$37,9,FALSE))</f>
        <v>0</v>
      </c>
      <c r="H19" s="10" t="str">
        <f>IF(ISNA(VLOOKUP($C19,'MSLM TT Day 2'!$A$17:$I$37,9,FALSE))=TRUE,"0",VLOOKUP($C19,'MSLM TT Day 2'!$A$17:$I$37,9,FALSE))</f>
        <v>0</v>
      </c>
      <c r="I19" s="10" t="str">
        <f>IF(ISNA(VLOOKUP($C19,'Silverstar Canada Cup SS'!$A$17:$I$37,9,FALSE))=TRUE,"0",VLOOKUP($C19,'Silverstar Canada Cup SS'!$A$17:$I$37,9,FALSE))</f>
        <v>0</v>
      </c>
      <c r="J19" s="75" t="str">
        <f>IF(ISNA(VLOOKUP($C19,'Craigleith Groms'!$A$17:$I$37,9,FALSE))=TRUE,"0",VLOOKUP($C19,'Craigleith Groms'!$A$17:$I$37,9,FALSE))</f>
        <v>0</v>
      </c>
      <c r="K19" s="10" t="str">
        <f>IF(ISNA(VLOOKUP($C19,'Silverstar Canada Cup SS'!$A$17:$I$37,9,FALSE))=TRUE,"0",VLOOKUP($C19,'Silverstar Canada Cup SS'!$A$17:$I$37,9,FALSE))</f>
        <v>0</v>
      </c>
      <c r="L19" s="75">
        <f>IF(ISNA(VLOOKUP($C19,'Fortune Fz'!$A$17:$I$37,9,FALSE))=TRUE,"0",VLOOKUP($C19,'Fortune Fz'!$A$17:$I$37,9,FALSE))</f>
        <v>1</v>
      </c>
      <c r="M19" s="75" t="str">
        <f>IF(ISNA(VLOOKUP($C19,'Craigleith Groms'!$A$17:$I$37,9,FALSE))=TRUE,"0",VLOOKUP($C19,'Craigleith Groms'!$A$17:$I$37,9,FALSE))</f>
        <v>0</v>
      </c>
      <c r="N19" s="75" t="str">
        <f>IF(ISNA(VLOOKUP($C19,'CWG SS'!$A$17:$I$37,9,FALSE))=TRUE,"0",VLOOKUP($C19,'CWG SS'!$A$17:$I$37,9,FALSE))</f>
        <v>0</v>
      </c>
      <c r="O19" s="75" t="str">
        <f>IF(ISNA(VLOOKUP($C19,'CWG BA'!$A$17:$I$37,9,FALSE))=TRUE,"0",VLOOKUP($C19,'CWG BA'!$A$17:$I$37,9,FALSE))</f>
        <v>0</v>
      </c>
      <c r="P19" s="75" t="str">
        <f>IF(ISNA(VLOOKUP($C19,'CWG HP'!$A$17:$I$37,9,FALSE))=TRUE,"0",VLOOKUP($C19,'CWG HP'!$A$17:$I$37,9,FALSE))</f>
        <v>0</v>
      </c>
      <c r="Q19" s="75" t="str">
        <f>IF(ISNA(VLOOKUP($C19,'Provincial Championships'!$A$17:$I$37,9,FALSE))=TRUE,"0",VLOOKUP($C19,'Provincial Championships'!$A$17:$I$37,9,FALSE))</f>
        <v>0</v>
      </c>
      <c r="R19" s="75" t="str">
        <f>IF(ISNA(VLOOKUP($C19,'Jr Nats SS'!$A$17:$I$37,9,FALSE))=TRUE,"0",VLOOKUP($C19,'Jr Nats SS'!$A$17:$I$37,9,FALSE))</f>
        <v>0</v>
      </c>
      <c r="S19" s="75" t="str">
        <f>IF(ISNA(VLOOKUP($C19,'Jr Nats HP'!$A$17:$I$37,9,FALSE))=TRUE,"0",VLOOKUP($C19,'Jr Nats HP'!$A$17:$I$37,9,FALSE))</f>
        <v>0</v>
      </c>
      <c r="T19" s="75" t="str">
        <f>IF(ISNA(VLOOKUP($C19,'Jr Nats BA'!$A$17:$I$37,9,FALSE))=TRUE,"0",VLOOKUP($C19,'Jr Nats BA'!$A$17:$I$37,9,FALSE))</f>
        <v>0</v>
      </c>
      <c r="U19" s="75" t="str">
        <f>IF(ISNA(VLOOKUP($C19,'MSLM CC SS'!$A$17:$I$37,9,FALSE))=TRUE,"0",VLOOKUP($C19,'MSLM CC SS'!$A$17:$I$37,9,FALSE))</f>
        <v>0</v>
      </c>
      <c r="V19" s="75" t="str">
        <f>IF(ISNA(VLOOKUP($C19,'MSLM CC HP'!$A$17:$I$37,9,FALSE))=TRUE,"0",VLOOKUP($C19,'MSLM CC HP'!$A$17:$I$37,9,FALSE))</f>
        <v>0</v>
      </c>
      <c r="W19" s="75" t="str">
        <f>IF(ISNA(VLOOKUP($C19,'MSLM CC HP'!$A$17:$I$37,9,FALSE))=TRUE,"0",VLOOKUP($C19,'MSLM CC HP'!$A$17:$I$37,9,FALSE))</f>
        <v>0</v>
      </c>
    </row>
    <row r="20" spans="1:23" ht="15" customHeight="1">
      <c r="A20" s="65" t="s">
        <v>99</v>
      </c>
      <c r="B20" s="65" t="s">
        <v>100</v>
      </c>
      <c r="C20" s="80" t="s">
        <v>95</v>
      </c>
      <c r="D20" s="69">
        <f>IF(ISNA(VLOOKUP($C20,'RPA Caclulations'!$C$6:$K$27,3,FALSE))=TRUE,"0",VLOOKUP($C20,'RPA Caclulations'!$C$6:$K$27,3,FALSE))</f>
        <v>11</v>
      </c>
      <c r="E20" s="10" t="str">
        <f>IF(ISNA(VLOOKUP($C20,'Mt. Sima Canada Cup SS'!$A$17:$I$37,9,FALSE))=TRUE,"0",VLOOKUP($C20,'Mt. Sima Canada Cup SS'!$A$17:$I$37,9,FALSE))</f>
        <v>0</v>
      </c>
      <c r="F20" s="10" t="str">
        <f>IF(ISNA(VLOOKUP($C20,'Mt. Sima Canada Cup SS'!$A$17:$I$37,9,FALSE))=TRUE,"0",VLOOKUP($C20,'Mt. Sima Canada Cup SS'!$A$17:$I$37,9,FALSE))</f>
        <v>0</v>
      </c>
      <c r="G20" s="10" t="str">
        <f>IF(ISNA(VLOOKUP($C20,'MSLM TT Day 1'!$A$17:$I$37,9,FALSE))=TRUE,"0",VLOOKUP($C20,'MSLM TT Day 1'!$A$17:$I$37,9,FALSE))</f>
        <v>0</v>
      </c>
      <c r="H20" s="10" t="str">
        <f>IF(ISNA(VLOOKUP($C20,'MSLM TT Day 2'!$A$17:$I$37,9,FALSE))=TRUE,"0",VLOOKUP($C20,'MSLM TT Day 2'!$A$17:$I$37,9,FALSE))</f>
        <v>0</v>
      </c>
      <c r="I20" s="10" t="str">
        <f>IF(ISNA(VLOOKUP($C20,'Silverstar Canada Cup SS'!$A$17:$I$37,9,FALSE))=TRUE,"0",VLOOKUP($C20,'Silverstar Canada Cup SS'!$A$17:$I$37,9,FALSE))</f>
        <v>0</v>
      </c>
      <c r="J20" s="75" t="str">
        <f>IF(ISNA(VLOOKUP($C20,'Craigleith Groms'!$A$17:$I$37,9,FALSE))=TRUE,"0",VLOOKUP($C20,'Craigleith Groms'!$A$17:$I$37,9,FALSE))</f>
        <v>0</v>
      </c>
      <c r="K20" s="10" t="str">
        <f>IF(ISNA(VLOOKUP($C20,'Silverstar Canada Cup SS'!$A$17:$I$37,9,FALSE))=TRUE,"0",VLOOKUP($C20,'Silverstar Canada Cup SS'!$A$17:$I$37,9,FALSE))</f>
        <v>0</v>
      </c>
      <c r="L20" s="75">
        <f>IF(ISNA(VLOOKUP($C20,'Fortune Fz'!$A$17:$I$37,9,FALSE))=TRUE,"0",VLOOKUP($C20,'Fortune Fz'!$A$17:$I$37,9,FALSE))</f>
        <v>1</v>
      </c>
      <c r="M20" s="75" t="str">
        <f>IF(ISNA(VLOOKUP($C20,'Craigleith Groms'!$A$17:$I$37,9,FALSE))=TRUE,"0",VLOOKUP($C20,'Craigleith Groms'!$A$17:$I$37,9,FALSE))</f>
        <v>0</v>
      </c>
      <c r="N20" s="75" t="str">
        <f>IF(ISNA(VLOOKUP($C20,'CWG SS'!$A$17:$I$37,9,FALSE))=TRUE,"0",VLOOKUP($C20,'CWG SS'!$A$17:$I$37,9,FALSE))</f>
        <v>0</v>
      </c>
      <c r="O20" s="75" t="str">
        <f>IF(ISNA(VLOOKUP($C20,'CWG BA'!$A$17:$I$37,9,FALSE))=TRUE,"0",VLOOKUP($C20,'CWG BA'!$A$17:$I$37,9,FALSE))</f>
        <v>0</v>
      </c>
      <c r="P20" s="75" t="str">
        <f>IF(ISNA(VLOOKUP($C20,'CWG HP'!$A$17:$I$37,9,FALSE))=TRUE,"0",VLOOKUP($C20,'CWG HP'!$A$17:$I$37,9,FALSE))</f>
        <v>0</v>
      </c>
      <c r="Q20" s="75" t="str">
        <f>IF(ISNA(VLOOKUP($C20,'Provincial Championships'!$A$17:$I$37,9,FALSE))=TRUE,"0",VLOOKUP($C20,'Provincial Championships'!$A$17:$I$37,9,FALSE))</f>
        <v>0</v>
      </c>
      <c r="R20" s="75" t="str">
        <f>IF(ISNA(VLOOKUP($C20,'Jr Nats SS'!$A$17:$I$37,9,FALSE))=TRUE,"0",VLOOKUP($C20,'Jr Nats SS'!$A$17:$I$37,9,FALSE))</f>
        <v>0</v>
      </c>
      <c r="S20" s="75" t="str">
        <f>IF(ISNA(VLOOKUP($C20,'Jr Nats HP'!$A$17:$I$37,9,FALSE))=TRUE,"0",VLOOKUP($C20,'Jr Nats HP'!$A$17:$I$37,9,FALSE))</f>
        <v>0</v>
      </c>
      <c r="T20" s="75" t="str">
        <f>IF(ISNA(VLOOKUP($C20,'Jr Nats BA'!$A$17:$I$37,9,FALSE))=TRUE,"0",VLOOKUP($C20,'Jr Nats BA'!$A$17:$I$37,9,FALSE))</f>
        <v>0</v>
      </c>
      <c r="U20" s="75" t="str">
        <f>IF(ISNA(VLOOKUP($C20,'MSLM CC SS'!$A$17:$I$37,9,FALSE))=TRUE,"0",VLOOKUP($C20,'MSLM CC SS'!$A$17:$I$37,9,FALSE))</f>
        <v>0</v>
      </c>
      <c r="V20" s="75" t="str">
        <f>IF(ISNA(VLOOKUP($C20,'MSLM CC HP'!$A$17:$I$37,9,FALSE))=TRUE,"0",VLOOKUP($C20,'MSLM CC HP'!$A$17:$I$37,9,FALSE))</f>
        <v>0</v>
      </c>
      <c r="W20" s="75" t="str">
        <f>IF(ISNA(VLOOKUP($C20,'MSLM CC HP'!$A$17:$I$37,9,FALSE))=TRUE,"0",VLOOKUP($C20,'MSLM CC HP'!$A$17:$I$37,9,FALSE))</f>
        <v>0</v>
      </c>
    </row>
    <row r="21" spans="1:23" ht="15" customHeight="1">
      <c r="A21" s="65" t="s">
        <v>99</v>
      </c>
      <c r="B21" s="81" t="s">
        <v>57</v>
      </c>
      <c r="C21" s="80" t="s">
        <v>96</v>
      </c>
      <c r="D21" s="69">
        <f>IF(ISNA(VLOOKUP($C21,'RPA Caclulations'!$C$6:$K$27,3,FALSE))=TRUE,"0",VLOOKUP($C21,'RPA Caclulations'!$C$6:$K$27,3,FALSE))</f>
        <v>11</v>
      </c>
      <c r="E21" s="10" t="str">
        <f>IF(ISNA(VLOOKUP($C21,'Mt. Sima Canada Cup SS'!$A$17:$I$37,9,FALSE))=TRUE,"0",VLOOKUP($C21,'Mt. Sima Canada Cup SS'!$A$17:$I$37,9,FALSE))</f>
        <v>0</v>
      </c>
      <c r="F21" s="10" t="str">
        <f>IF(ISNA(VLOOKUP($C21,'Mt. Sima Canada Cup SS'!$A$17:$I$37,9,FALSE))=TRUE,"0",VLOOKUP($C21,'Mt. Sima Canada Cup SS'!$A$17:$I$37,9,FALSE))</f>
        <v>0</v>
      </c>
      <c r="G21" s="10" t="str">
        <f>IF(ISNA(VLOOKUP($C21,'Mt. Sima Canada Cup SS'!$A$17:$I$37,9,FALSE))=TRUE,"0",VLOOKUP($C21,'Mt. Sima Canada Cup SS'!$A$17:$I$37,9,FALSE))</f>
        <v>0</v>
      </c>
      <c r="H21" s="10" t="str">
        <f>IF(ISNA(VLOOKUP($C21,'MSLM TT Day 2'!$A$17:$I$37,9,FALSE))=TRUE,"0",VLOOKUP($C21,'MSLM TT Day 2'!$A$17:$I$37,9,FALSE))</f>
        <v>0</v>
      </c>
      <c r="I21" s="10" t="str">
        <f>IF(ISNA(VLOOKUP($C21,'Silverstar Canada Cup SS'!$A$17:$I$37,9,FALSE))=TRUE,"0",VLOOKUP($C21,'Silverstar Canada Cup SS'!$A$17:$I$37,9,FALSE))</f>
        <v>0</v>
      </c>
      <c r="J21" s="75" t="str">
        <f>IF(ISNA(VLOOKUP($C21,'Craigleith Groms'!$A$17:$I$37,9,FALSE))=TRUE,"0",VLOOKUP($C21,'Craigleith Groms'!$A$17:$I$37,9,FALSE))</f>
        <v>0</v>
      </c>
      <c r="K21" s="10" t="str">
        <f>IF(ISNA(VLOOKUP($C21,'Silverstar Canada Cup SS'!$A$17:$I$37,9,FALSE))=TRUE,"0",VLOOKUP($C21,'Silverstar Canada Cup SS'!$A$17:$I$37,9,FALSE))</f>
        <v>0</v>
      </c>
      <c r="L21" s="75">
        <f>IF(ISNA(VLOOKUP($C21,'Fortune Fz'!$A$17:$I$37,9,FALSE))=TRUE,"0",VLOOKUP($C21,'Fortune Fz'!$A$17:$I$37,9,FALSE))</f>
        <v>1</v>
      </c>
      <c r="M21" s="75" t="str">
        <f>IF(ISNA(VLOOKUP($C21,'Craigleith Groms'!$A$17:$I$37,9,FALSE))=TRUE,"0",VLOOKUP($C21,'Craigleith Groms'!$A$17:$I$37,9,FALSE))</f>
        <v>0</v>
      </c>
      <c r="N21" s="75" t="str">
        <f>IF(ISNA(VLOOKUP($C21,'CWG SS'!$A$17:$I$37,9,FALSE))=TRUE,"0",VLOOKUP($C21,'CWG SS'!$A$17:$I$37,9,FALSE))</f>
        <v>0</v>
      </c>
      <c r="O21" s="75" t="str">
        <f>IF(ISNA(VLOOKUP($C21,'CWG BA'!$A$17:$I$37,9,FALSE))=TRUE,"0",VLOOKUP($C21,'CWG BA'!$A$17:$I$37,9,FALSE))</f>
        <v>0</v>
      </c>
      <c r="P21" s="75" t="str">
        <f>IF(ISNA(VLOOKUP($C21,'CWG HP'!$A$17:$I$37,9,FALSE))=TRUE,"0",VLOOKUP($C21,'CWG HP'!$A$17:$I$37,9,FALSE))</f>
        <v>0</v>
      </c>
      <c r="Q21" s="75" t="str">
        <f>IF(ISNA(VLOOKUP($C21,'Provincial Championships'!$A$17:$I$37,9,FALSE))=TRUE,"0",VLOOKUP($C21,'Provincial Championships'!$A$17:$I$37,9,FALSE))</f>
        <v>0</v>
      </c>
      <c r="R21" s="75" t="str">
        <f>IF(ISNA(VLOOKUP($C21,'Jr Nats SS'!$A$17:$I$37,9,FALSE))=TRUE,"0",VLOOKUP($C21,'Jr Nats SS'!$A$17:$I$37,9,FALSE))</f>
        <v>0</v>
      </c>
      <c r="S21" s="75" t="str">
        <f>IF(ISNA(VLOOKUP($C21,'Jr Nats HP'!$A$17:$I$37,9,FALSE))=TRUE,"0",VLOOKUP($C21,'Jr Nats HP'!$A$17:$I$37,9,FALSE))</f>
        <v>0</v>
      </c>
      <c r="T21" s="75" t="str">
        <f>IF(ISNA(VLOOKUP($C21,'Jr Nats BA'!$A$17:$I$37,9,FALSE))=TRUE,"0",VLOOKUP($C21,'Jr Nats BA'!$A$17:$I$37,9,FALSE))</f>
        <v>0</v>
      </c>
      <c r="U21" s="75" t="str">
        <f>IF(ISNA(VLOOKUP($C21,'MSLM CC SS'!$A$17:$I$37,9,FALSE))=TRUE,"0",VLOOKUP($C21,'MSLM CC SS'!$A$17:$I$37,9,FALSE))</f>
        <v>0</v>
      </c>
      <c r="V21" s="75" t="str">
        <f>IF(ISNA(VLOOKUP($C21,'MSLM CC HP'!$A$17:$I$37,9,FALSE))=TRUE,"0",VLOOKUP($C21,'MSLM CC HP'!$A$17:$I$37,9,FALSE))</f>
        <v>0</v>
      </c>
      <c r="W21" s="75" t="str">
        <f>IF(ISNA(VLOOKUP($C21,'MSLM CC HP'!$A$17:$I$37,9,FALSE))=TRUE,"0",VLOOKUP($C21,'MSLM CC HP'!$A$17:$I$37,9,FALSE))</f>
        <v>0</v>
      </c>
    </row>
    <row r="22" spans="1:23" ht="15" customHeight="1">
      <c r="A22" s="65" t="s">
        <v>99</v>
      </c>
      <c r="B22" s="65" t="s">
        <v>70</v>
      </c>
      <c r="C22" s="80" t="s">
        <v>97</v>
      </c>
      <c r="D22" s="69">
        <f>IF(ISNA(VLOOKUP($C22,'RPA Caclulations'!$C$6:$K$27,3,FALSE))=TRUE,"0",VLOOKUP($C22,'RPA Caclulations'!$C$6:$K$27,3,FALSE))</f>
        <v>11</v>
      </c>
      <c r="E22" s="10" t="str">
        <f>IF(ISNA(VLOOKUP($C22,'Mt. Sima Canada Cup SS'!$A$17:$I$37,9,FALSE))=TRUE,"0",VLOOKUP($C22,'Mt. Sima Canada Cup SS'!$A$17:$I$37,9,FALSE))</f>
        <v>0</v>
      </c>
      <c r="F22" s="10" t="str">
        <f>IF(ISNA(VLOOKUP($C22,'Mt. Sima Canada Cup SS'!$A$17:$I$37,9,FALSE))=TRUE,"0",VLOOKUP($C22,'Mt. Sima Canada Cup SS'!$A$17:$I$37,9,FALSE))</f>
        <v>0</v>
      </c>
      <c r="G22" s="10" t="str">
        <f>IF(ISNA(VLOOKUP($C22,'Mt. Sima Canada Cup SS'!$A$17:$I$37,9,FALSE))=TRUE,"0",VLOOKUP($C22,'Mt. Sima Canada Cup SS'!$A$17:$I$37,9,FALSE))</f>
        <v>0</v>
      </c>
      <c r="H22" s="10" t="str">
        <f>IF(ISNA(VLOOKUP($C22,'Mt. Sima Canada Cup SS'!$A$17:$I$37,9,FALSE))=TRUE,"0",VLOOKUP($C22,'Mt. Sima Canada Cup SS'!$A$17:$I$37,9,FALSE))</f>
        <v>0</v>
      </c>
      <c r="I22" s="10" t="str">
        <f>IF(ISNA(VLOOKUP($C22,'Silverstar Canada Cup SS'!$A$17:$I$37,9,FALSE))=TRUE,"0",VLOOKUP($C22,'Silverstar Canada Cup SS'!$A$17:$I$37,9,FALSE))</f>
        <v>0</v>
      </c>
      <c r="J22" s="75" t="str">
        <f>IF(ISNA(VLOOKUP($C22,'Craigleith Groms'!$A$17:$I$37,9,FALSE))=TRUE,"0",VLOOKUP($C22,'Craigleith Groms'!$A$17:$I$37,9,FALSE))</f>
        <v>0</v>
      </c>
      <c r="K22" s="10" t="str">
        <f>IF(ISNA(VLOOKUP($C22,'Silverstar Canada Cup SS'!$A$17:$I$37,9,FALSE))=TRUE,"0",VLOOKUP($C22,'Silverstar Canada Cup SS'!$A$17:$I$37,9,FALSE))</f>
        <v>0</v>
      </c>
      <c r="L22" s="75">
        <f>IF(ISNA(VLOOKUP($C22,'Fortune Fz'!$A$17:$I$37,9,FALSE))=TRUE,"0",VLOOKUP($C22,'Fortune Fz'!$A$17:$I$37,9,FALSE))</f>
        <v>1</v>
      </c>
      <c r="M22" s="75" t="str">
        <f>IF(ISNA(VLOOKUP($C22,'Craigleith Groms'!$A$17:$I$37,9,FALSE))=TRUE,"0",VLOOKUP($C22,'Craigleith Groms'!$A$17:$I$37,9,FALSE))</f>
        <v>0</v>
      </c>
      <c r="N22" s="75" t="str">
        <f>IF(ISNA(VLOOKUP($C22,'CWG SS'!$A$17:$I$37,9,FALSE))=TRUE,"0",VLOOKUP($C22,'CWG SS'!$A$17:$I$37,9,FALSE))</f>
        <v>0</v>
      </c>
      <c r="O22" s="75" t="str">
        <f>IF(ISNA(VLOOKUP($C22,'CWG BA'!$A$17:$I$37,9,FALSE))=TRUE,"0",VLOOKUP($C22,'CWG BA'!$A$17:$I$37,9,FALSE))</f>
        <v>0</v>
      </c>
      <c r="P22" s="75" t="str">
        <f>IF(ISNA(VLOOKUP($C22,'CWG HP'!$A$17:$I$37,9,FALSE))=TRUE,"0",VLOOKUP($C22,'CWG HP'!$A$17:$I$37,9,FALSE))</f>
        <v>0</v>
      </c>
      <c r="Q22" s="75" t="str">
        <f>IF(ISNA(VLOOKUP($C22,'Provincial Championships'!$A$17:$I$37,9,FALSE))=TRUE,"0",VLOOKUP($C22,'Provincial Championships'!$A$17:$I$37,9,FALSE))</f>
        <v>0</v>
      </c>
      <c r="R22" s="75" t="str">
        <f>IF(ISNA(VLOOKUP($C22,'Jr Nats SS'!$A$17:$I$37,9,FALSE))=TRUE,"0",VLOOKUP($C22,'Jr Nats SS'!$A$17:$I$37,9,FALSE))</f>
        <v>0</v>
      </c>
      <c r="S22" s="75" t="str">
        <f>IF(ISNA(VLOOKUP($C22,'Jr Nats HP'!$A$17:$I$37,9,FALSE))=TRUE,"0",VLOOKUP($C22,'Jr Nats HP'!$A$17:$I$37,9,FALSE))</f>
        <v>0</v>
      </c>
      <c r="T22" s="75" t="str">
        <f>IF(ISNA(VLOOKUP($C22,'Jr Nats BA'!$A$17:$I$37,9,FALSE))=TRUE,"0",VLOOKUP($C22,'Jr Nats BA'!$A$17:$I$37,9,FALSE))</f>
        <v>0</v>
      </c>
      <c r="U22" s="75" t="str">
        <f>IF(ISNA(VLOOKUP($C22,'MSLM CC SS'!$A$17:$I$37,9,FALSE))=TRUE,"0",VLOOKUP($C22,'MSLM CC SS'!$A$17:$I$37,9,FALSE))</f>
        <v>0</v>
      </c>
      <c r="V22" s="75" t="str">
        <f>IF(ISNA(VLOOKUP($C22,'MSLM CC HP'!$A$17:$I$37,9,FALSE))=TRUE,"0",VLOOKUP($C22,'MSLM CC HP'!$A$17:$I$37,9,FALSE))</f>
        <v>0</v>
      </c>
      <c r="W22" s="75" t="str">
        <f>IF(ISNA(VLOOKUP($C22,'MSLM CC HP'!$A$17:$I$37,9,FALSE))=TRUE,"0",VLOOKUP($C22,'MSLM CC HP'!$A$17:$I$37,9,FALSE))</f>
        <v>0</v>
      </c>
    </row>
    <row r="23" spans="1:23" ht="15" customHeight="1">
      <c r="A23" s="65" t="s">
        <v>99</v>
      </c>
      <c r="B23" s="65" t="s">
        <v>57</v>
      </c>
      <c r="C23" s="80" t="s">
        <v>98</v>
      </c>
      <c r="D23" s="69">
        <f>IF(ISNA(VLOOKUP($C23,'RPA Caclulations'!$C$6:$K$27,3,FALSE))=TRUE,"0",VLOOKUP($C23,'RPA Caclulations'!$C$6:$K$27,3,FALSE))</f>
        <v>11</v>
      </c>
      <c r="E23" s="10" t="str">
        <f>IF(ISNA(VLOOKUP($C23,'Mt. Sima Canada Cup SS'!$A$17:$I$37,9,FALSE))=TRUE,"0",VLOOKUP($C23,'Mt. Sima Canada Cup SS'!$A$17:$I$37,9,FALSE))</f>
        <v>0</v>
      </c>
      <c r="F23" s="10" t="str">
        <f>IF(ISNA(VLOOKUP($C23,'Mt. Sima Canada Cup SS'!$A$17:$I$37,9,FALSE))=TRUE,"0",VLOOKUP($C23,'Mt. Sima Canada Cup SS'!$A$17:$I$37,9,FALSE))</f>
        <v>0</v>
      </c>
      <c r="G23" s="10" t="str">
        <f>IF(ISNA(VLOOKUP($C23,'Mt. Sima Canada Cup SS'!$A$17:$I$37,9,FALSE))=TRUE,"0",VLOOKUP($C23,'Mt. Sima Canada Cup SS'!$A$17:$I$37,9,FALSE))</f>
        <v>0</v>
      </c>
      <c r="H23" s="10" t="str">
        <f>IF(ISNA(VLOOKUP($C23,'Mt. Sima Canada Cup SS'!$A$17:$I$37,9,FALSE))=TRUE,"0",VLOOKUP($C23,'Mt. Sima Canada Cup SS'!$A$17:$I$37,9,FALSE))</f>
        <v>0</v>
      </c>
      <c r="I23" s="10" t="str">
        <f>IF(ISNA(VLOOKUP($C23,'Silverstar Canada Cup SS'!$A$17:$I$37,9,FALSE))=TRUE,"0",VLOOKUP($C23,'Silverstar Canada Cup SS'!$A$17:$I$37,9,FALSE))</f>
        <v>0</v>
      </c>
      <c r="J23" s="75" t="str">
        <f>IF(ISNA(VLOOKUP($C23,'Craigleith Groms'!$A$17:$I$37,9,FALSE))=TRUE,"0",VLOOKUP($C23,'Craigleith Groms'!$A$17:$I$37,9,FALSE))</f>
        <v>0</v>
      </c>
      <c r="K23" s="10" t="str">
        <f>IF(ISNA(VLOOKUP($C23,'Silverstar Canada Cup SS'!$A$17:$I$37,9,FALSE))=TRUE,"0",VLOOKUP($C23,'Silverstar Canada Cup SS'!$A$17:$I$37,9,FALSE))</f>
        <v>0</v>
      </c>
      <c r="L23" s="75">
        <f>IF(ISNA(VLOOKUP($C23,'Fortune Fz'!$A$17:$I$37,9,FALSE))=TRUE,"0",VLOOKUP($C23,'Fortune Fz'!$A$17:$I$37,9,FALSE))</f>
        <v>1</v>
      </c>
      <c r="M23" s="75" t="str">
        <f>IF(ISNA(VLOOKUP($C23,'Craigleith Groms'!$A$17:$I$37,9,FALSE))=TRUE,"0",VLOOKUP($C23,'Craigleith Groms'!$A$17:$I$37,9,FALSE))</f>
        <v>0</v>
      </c>
      <c r="N23" s="75" t="str">
        <f>IF(ISNA(VLOOKUP($C23,'CWG SS'!$A$17:$I$37,9,FALSE))=TRUE,"0",VLOOKUP($C23,'CWG SS'!$A$17:$I$37,9,FALSE))</f>
        <v>0</v>
      </c>
      <c r="O23" s="75" t="str">
        <f>IF(ISNA(VLOOKUP($C23,'CWG BA'!$A$17:$I$37,9,FALSE))=TRUE,"0",VLOOKUP($C23,'CWG BA'!$A$17:$I$37,9,FALSE))</f>
        <v>0</v>
      </c>
      <c r="P23" s="75" t="str">
        <f>IF(ISNA(VLOOKUP($C23,'CWG HP'!$A$17:$I$37,9,FALSE))=TRUE,"0",VLOOKUP($C23,'CWG HP'!$A$17:$I$37,9,FALSE))</f>
        <v>0</v>
      </c>
      <c r="Q23" s="75" t="str">
        <f>IF(ISNA(VLOOKUP($C23,'Provincial Championships'!$A$17:$I$37,9,FALSE))=TRUE,"0",VLOOKUP($C23,'Provincial Championships'!$A$17:$I$37,9,FALSE))</f>
        <v>0</v>
      </c>
      <c r="R23" s="75" t="str">
        <f>IF(ISNA(VLOOKUP($C23,'Jr Nats SS'!$A$17:$I$37,9,FALSE))=TRUE,"0",VLOOKUP($C23,'Jr Nats SS'!$A$17:$I$37,9,FALSE))</f>
        <v>0</v>
      </c>
      <c r="S23" s="75" t="str">
        <f>IF(ISNA(VLOOKUP($C23,'Jr Nats HP'!$A$17:$I$37,9,FALSE))=TRUE,"0",VLOOKUP($C23,'Jr Nats HP'!$A$17:$I$37,9,FALSE))</f>
        <v>0</v>
      </c>
      <c r="T23" s="75" t="str">
        <f>IF(ISNA(VLOOKUP($C23,'Jr Nats BA'!$A$17:$I$37,9,FALSE))=TRUE,"0",VLOOKUP($C23,'Jr Nats BA'!$A$17:$I$37,9,FALSE))</f>
        <v>0</v>
      </c>
      <c r="U23" s="75" t="str">
        <f>IF(ISNA(VLOOKUP($C23,'MSLM CC SS'!$A$17:$I$37,9,FALSE))=TRUE,"0",VLOOKUP($C23,'MSLM CC SS'!$A$17:$I$37,9,FALSE))</f>
        <v>0</v>
      </c>
      <c r="V23" s="75" t="str">
        <f>IF(ISNA(VLOOKUP($C23,'MSLM CC HP'!$A$17:$I$37,9,FALSE))=TRUE,"0",VLOOKUP($C23,'MSLM CC HP'!$A$17:$I$37,9,FALSE))</f>
        <v>0</v>
      </c>
      <c r="W23" s="75" t="str">
        <f>IF(ISNA(VLOOKUP($C23,'MSLM CC HP'!$A$17:$I$37,9,FALSE))=TRUE,"0",VLOOKUP($C23,'MSLM CC HP'!$A$17:$I$37,9,FALSE))</f>
        <v>0</v>
      </c>
    </row>
    <row r="24" spans="1:23" ht="11">
      <c r="A24" s="72"/>
      <c r="B24" s="65"/>
      <c r="C24" s="70"/>
      <c r="D24" s="69" t="str">
        <f>IF(ISNA(VLOOKUP($C24,'RPA Caclulations'!$C$6:$K$27,3,FALSE))=TRUE,"0",VLOOKUP($C24,'RPA Caclulations'!$C$6:$K$27,3,FALSE))</f>
        <v>0</v>
      </c>
      <c r="E24" s="10" t="str">
        <f>IF(ISNA(VLOOKUP($C24,'Mt. Sima Canada Cup SS'!$A$17:$I$37,9,FALSE))=TRUE,"0",VLOOKUP($C24,'Mt. Sima Canada Cup SS'!$A$17:$I$37,9,FALSE))</f>
        <v>0</v>
      </c>
      <c r="F24" s="10" t="str">
        <f>IF(ISNA(VLOOKUP($C24,'Mt. Sima Canada Cup SS'!$A$17:$I$37,9,FALSE))=TRUE,"0",VLOOKUP($C24,'Mt. Sima Canada Cup SS'!$A$17:$I$37,9,FALSE))</f>
        <v>0</v>
      </c>
      <c r="G24" s="10" t="str">
        <f>IF(ISNA(VLOOKUP($C24,'Mt. Sima Canada Cup SS'!$A$17:$I$37,9,FALSE))=TRUE,"0",VLOOKUP($C24,'Mt. Sima Canada Cup SS'!$A$17:$I$37,9,FALSE))</f>
        <v>0</v>
      </c>
      <c r="H24" s="10" t="str">
        <f>IF(ISNA(VLOOKUP($C24,'Mt. Sima Canada Cup SS'!$A$17:$I$37,9,FALSE))=TRUE,"0",VLOOKUP($C24,'Mt. Sima Canada Cup SS'!$A$17:$I$37,9,FALSE))</f>
        <v>0</v>
      </c>
      <c r="I24" s="10" t="str">
        <f>IF(ISNA(VLOOKUP($C24,'Silverstar Canada Cup SS'!$A$17:$I$37,9,FALSE))=TRUE,"0",VLOOKUP($C24,'Silverstar Canada Cup SS'!$A$17:$I$37,9,FALSE))</f>
        <v>0</v>
      </c>
      <c r="J24" s="75" t="str">
        <f>IF(ISNA(VLOOKUP($C24,'Craigleith Groms'!$A$17:$I$37,9,FALSE))=TRUE,"0",VLOOKUP($C24,'Craigleith Groms'!$A$17:$I$37,9,FALSE))</f>
        <v>0</v>
      </c>
      <c r="K24" s="10" t="str">
        <f>IF(ISNA(VLOOKUP($C24,'Silverstar Canada Cup SS'!$A$17:$I$37,9,FALSE))=TRUE,"0",VLOOKUP($C24,'Silverstar Canada Cup SS'!$A$17:$I$37,9,FALSE))</f>
        <v>0</v>
      </c>
      <c r="L24" s="75" t="str">
        <f>IF(ISNA(VLOOKUP($C24,'Fortune Fz'!$A$17:$I$37,9,FALSE))=TRUE,"0",VLOOKUP($C24,'Fortune Fz'!$A$17:$I$37,9,FALSE))</f>
        <v>0</v>
      </c>
      <c r="M24" s="75" t="str">
        <f>IF(ISNA(VLOOKUP($C24,'Craigleith Groms'!$A$17:$I$37,9,FALSE))=TRUE,"0",VLOOKUP($C24,'Craigleith Groms'!$A$17:$I$37,9,FALSE))</f>
        <v>0</v>
      </c>
      <c r="N24" s="75" t="str">
        <f>IF(ISNA(VLOOKUP($C24,'CWG SS'!$A$17:$I$37,9,FALSE))=TRUE,"0",VLOOKUP($C24,'CWG SS'!$A$17:$I$37,9,FALSE))</f>
        <v>0</v>
      </c>
      <c r="O24" s="75" t="str">
        <f>IF(ISNA(VLOOKUP($C24,'CWG BA'!$A$17:$I$37,9,FALSE))=TRUE,"0",VLOOKUP($C24,'CWG BA'!$A$17:$I$37,9,FALSE))</f>
        <v>0</v>
      </c>
      <c r="P24" s="75" t="str">
        <f>IF(ISNA(VLOOKUP($C24,'CWG HP'!$A$17:$I$37,9,FALSE))=TRUE,"0",VLOOKUP($C24,'CWG HP'!$A$17:$I$37,9,FALSE))</f>
        <v>0</v>
      </c>
      <c r="Q24" s="75" t="str">
        <f>IF(ISNA(VLOOKUP($C24,'Provincial Championships'!$A$17:$I$37,9,FALSE))=TRUE,"0",VLOOKUP($C24,'Provincial Championships'!$A$17:$I$37,9,FALSE))</f>
        <v>0</v>
      </c>
      <c r="R24" s="75" t="str">
        <f>IF(ISNA(VLOOKUP($C24,'Jr Nats SS'!$A$17:$I$37,9,FALSE))=TRUE,"0",VLOOKUP($C24,'Jr Nats SS'!$A$17:$I$37,9,FALSE))</f>
        <v>0</v>
      </c>
      <c r="S24" s="75" t="str">
        <f>IF(ISNA(VLOOKUP($C24,'Jr Nats HP'!$A$17:$I$37,9,FALSE))=TRUE,"0",VLOOKUP($C24,'Jr Nats HP'!$A$17:$I$37,9,FALSE))</f>
        <v>0</v>
      </c>
      <c r="T24" s="75" t="str">
        <f>IF(ISNA(VLOOKUP($C24,'Jr Nats BA'!$A$17:$I$37,9,FALSE))=TRUE,"0",VLOOKUP($C24,'Jr Nats BA'!$A$17:$I$37,9,FALSE))</f>
        <v>0</v>
      </c>
      <c r="U24" s="75" t="str">
        <f>IF(ISNA(VLOOKUP($C24,'MSLM CC SS'!$A$17:$I$37,9,FALSE))=TRUE,"0",VLOOKUP($C24,'MSLM CC SS'!$A$17:$I$37,9,FALSE))</f>
        <v>0</v>
      </c>
      <c r="V24" s="75" t="str">
        <f>IF(ISNA(VLOOKUP($C24,'MSLM CC HP'!$A$17:$I$37,9,FALSE))=TRUE,"0",VLOOKUP($C24,'MSLM CC HP'!$A$17:$I$37,9,FALSE))</f>
        <v>0</v>
      </c>
      <c r="W24" s="75" t="str">
        <f>IF(ISNA(VLOOKUP($C24,'MSLM CC HP'!$A$17:$I$37,9,FALSE))=TRUE,"0",VLOOKUP($C24,'MSLM CC HP'!$A$17:$I$37,9,FALSE))</f>
        <v>0</v>
      </c>
    </row>
    <row r="25" spans="1:23" ht="11">
      <c r="A25" s="72"/>
      <c r="B25" s="65"/>
      <c r="C25" s="70"/>
      <c r="D25" s="69" t="str">
        <f>IF(ISNA(VLOOKUP($C25,'RPA Caclulations'!$C$6:$K$27,3,FALSE))=TRUE,"0",VLOOKUP($C25,'RPA Caclulations'!$C$6:$K$27,3,FALSE))</f>
        <v>0</v>
      </c>
      <c r="E25" s="10" t="str">
        <f>IF(ISNA(VLOOKUP($C25,'Mt. Sima Canada Cup SS'!$A$17:$I$37,9,FALSE))=TRUE,"0",VLOOKUP($C25,'Mt. Sima Canada Cup SS'!$A$17:$I$37,9,FALSE))</f>
        <v>0</v>
      </c>
      <c r="F25" s="10" t="str">
        <f>IF(ISNA(VLOOKUP($C25,'Mt. Sima Canada Cup SS'!$A$17:$I$37,9,FALSE))=TRUE,"0",VLOOKUP($C25,'Mt. Sima Canada Cup SS'!$A$17:$I$37,9,FALSE))</f>
        <v>0</v>
      </c>
      <c r="G25" s="10" t="str">
        <f>IF(ISNA(VLOOKUP($C25,'Mt. Sima Canada Cup SS'!$A$17:$I$37,9,FALSE))=TRUE,"0",VLOOKUP($C25,'Mt. Sima Canada Cup SS'!$A$17:$I$37,9,FALSE))</f>
        <v>0</v>
      </c>
      <c r="H25" s="10" t="str">
        <f>IF(ISNA(VLOOKUP($C25,'Mt. Sima Canada Cup SS'!$A$17:$I$37,9,FALSE))=TRUE,"0",VLOOKUP($C25,'Mt. Sima Canada Cup SS'!$A$17:$I$37,9,FALSE))</f>
        <v>0</v>
      </c>
      <c r="I25" s="10" t="str">
        <f>IF(ISNA(VLOOKUP($C25,'Silverstar Canada Cup SS'!$A$17:$I$37,9,FALSE))=TRUE,"0",VLOOKUP($C25,'Silverstar Canada Cup SS'!$A$17:$I$37,9,FALSE))</f>
        <v>0</v>
      </c>
      <c r="J25" s="75" t="str">
        <f>IF(ISNA(VLOOKUP($C25,'Craigleith Groms'!$A$17:$I$37,9,FALSE))=TRUE,"0",VLOOKUP($C25,'Craigleith Groms'!$A$17:$I$37,9,FALSE))</f>
        <v>0</v>
      </c>
      <c r="K25" s="10" t="str">
        <f>IF(ISNA(VLOOKUP($C25,'Silverstar Canada Cup SS'!$A$17:$I$37,9,FALSE))=TRUE,"0",VLOOKUP($C25,'Silverstar Canada Cup SS'!$A$17:$I$37,9,FALSE))</f>
        <v>0</v>
      </c>
      <c r="L25" s="75" t="str">
        <f>IF(ISNA(VLOOKUP($C25,'Fortune Fz'!$A$17:$I$37,9,FALSE))=TRUE,"0",VLOOKUP($C25,'Fortune Fz'!$A$17:$I$37,9,FALSE))</f>
        <v>0</v>
      </c>
      <c r="M25" s="75" t="str">
        <f>IF(ISNA(VLOOKUP($C25,'Craigleith Groms'!$A$17:$I$37,9,FALSE))=TRUE,"0",VLOOKUP($C25,'Craigleith Groms'!$A$17:$I$37,9,FALSE))</f>
        <v>0</v>
      </c>
      <c r="N25" s="75" t="str">
        <f>IF(ISNA(VLOOKUP($C25,'CWG SS'!$A$17:$I$37,9,FALSE))=TRUE,"0",VLOOKUP($C25,'CWG SS'!$A$17:$I$37,9,FALSE))</f>
        <v>0</v>
      </c>
      <c r="O25" s="75" t="str">
        <f>IF(ISNA(VLOOKUP($C25,'CWG BA'!$A$17:$I$37,9,FALSE))=TRUE,"0",VLOOKUP($C25,'CWG BA'!$A$17:$I$37,9,FALSE))</f>
        <v>0</v>
      </c>
      <c r="P25" s="75" t="str">
        <f>IF(ISNA(VLOOKUP($C25,'CWG HP'!$A$17:$I$37,9,FALSE))=TRUE,"0",VLOOKUP($C25,'CWG HP'!$A$17:$I$37,9,FALSE))</f>
        <v>0</v>
      </c>
      <c r="Q25" s="75" t="str">
        <f>IF(ISNA(VLOOKUP($C25,'Provincial Championships'!$A$17:$I$37,9,FALSE))=TRUE,"0",VLOOKUP($C25,'Provincial Championships'!$A$17:$I$37,9,FALSE))</f>
        <v>0</v>
      </c>
      <c r="R25" s="75" t="str">
        <f>IF(ISNA(VLOOKUP($C25,'Jr Nats SS'!$A$17:$I$37,9,FALSE))=TRUE,"0",VLOOKUP($C25,'Jr Nats SS'!$A$17:$I$37,9,FALSE))</f>
        <v>0</v>
      </c>
      <c r="S25" s="75" t="str">
        <f>IF(ISNA(VLOOKUP($C25,'Jr Nats HP'!$A$17:$I$37,9,FALSE))=TRUE,"0",VLOOKUP($C25,'Jr Nats HP'!$A$17:$I$37,9,FALSE))</f>
        <v>0</v>
      </c>
      <c r="T25" s="75" t="str">
        <f>IF(ISNA(VLOOKUP($C25,'Jr Nats BA'!$A$17:$I$37,9,FALSE))=TRUE,"0",VLOOKUP($C25,'Jr Nats BA'!$A$17:$I$37,9,FALSE))</f>
        <v>0</v>
      </c>
      <c r="U25" s="75" t="str">
        <f>IF(ISNA(VLOOKUP($C25,'MSLM CC SS'!$A$17:$I$37,9,FALSE))=TRUE,"0",VLOOKUP($C25,'MSLM CC SS'!$A$17:$I$37,9,FALSE))</f>
        <v>0</v>
      </c>
      <c r="V25" s="75" t="str">
        <f>IF(ISNA(VLOOKUP($C25,'MSLM CC HP'!$A$17:$I$37,9,FALSE))=TRUE,"0",VLOOKUP($C25,'MSLM CC HP'!$A$17:$I$37,9,FALSE))</f>
        <v>0</v>
      </c>
      <c r="W25" s="75" t="str">
        <f>IF(ISNA(VLOOKUP($C25,'MSLM CC HP'!$A$17:$I$37,9,FALSE))=TRUE,"0",VLOOKUP($C25,'MSLM CC HP'!$A$17:$I$37,9,FALSE))</f>
        <v>0</v>
      </c>
    </row>
    <row r="26" spans="1:23" ht="11">
      <c r="A26" s="72"/>
      <c r="B26" s="65"/>
      <c r="C26" s="70"/>
      <c r="D26" s="69" t="str">
        <f>IF(ISNA(VLOOKUP($C26,'RPA Caclulations'!$C$6:$K$27,3,FALSE))=TRUE,"0",VLOOKUP($C26,'RPA Caclulations'!$C$6:$K$27,3,FALSE))</f>
        <v>0</v>
      </c>
      <c r="E26" s="10" t="str">
        <f>IF(ISNA(VLOOKUP($C26,'Mt. Sima Canada Cup SS'!$A$17:$I$37,9,FALSE))=TRUE,"0",VLOOKUP($C26,'Mt. Sima Canada Cup SS'!$A$17:$I$37,9,FALSE))</f>
        <v>0</v>
      </c>
      <c r="F26" s="10" t="str">
        <f>IF(ISNA(VLOOKUP($C26,'Mt. Sima Canada Cup SS'!$A$17:$I$37,9,FALSE))=TRUE,"0",VLOOKUP($C26,'Mt. Sima Canada Cup SS'!$A$17:$I$37,9,FALSE))</f>
        <v>0</v>
      </c>
      <c r="G26" s="10" t="str">
        <f>IF(ISNA(VLOOKUP($C26,'Mt. Sima Canada Cup SS'!$A$17:$I$37,9,FALSE))=TRUE,"0",VLOOKUP($C26,'Mt. Sima Canada Cup SS'!$A$17:$I$37,9,FALSE))</f>
        <v>0</v>
      </c>
      <c r="H26" s="10" t="str">
        <f>IF(ISNA(VLOOKUP($C26,'Mt. Sima Canada Cup SS'!$A$17:$I$37,9,FALSE))=TRUE,"0",VLOOKUP($C26,'Mt. Sima Canada Cup SS'!$A$17:$I$37,9,FALSE))</f>
        <v>0</v>
      </c>
      <c r="I26" s="10" t="str">
        <f>IF(ISNA(VLOOKUP($C26,'Silverstar Canada Cup SS'!$A$17:$I$37,9,FALSE))=TRUE,"0",VLOOKUP($C26,'Silverstar Canada Cup SS'!$A$17:$I$37,9,FALSE))</f>
        <v>0</v>
      </c>
      <c r="J26" s="75" t="str">
        <f>IF(ISNA(VLOOKUP($C26,'Craigleith Groms'!$A$17:$I$37,9,FALSE))=TRUE,"0",VLOOKUP($C26,'Craigleith Groms'!$A$17:$I$37,9,FALSE))</f>
        <v>0</v>
      </c>
      <c r="K26" s="10" t="str">
        <f>IF(ISNA(VLOOKUP($C26,'Silverstar Canada Cup SS'!$A$17:$I$37,9,FALSE))=TRUE,"0",VLOOKUP($C26,'Silverstar Canada Cup SS'!$A$17:$I$37,9,FALSE))</f>
        <v>0</v>
      </c>
      <c r="L26" s="75" t="str">
        <f>IF(ISNA(VLOOKUP($C26,'Fortune Fz'!$A$17:$I$37,9,FALSE))=TRUE,"0",VLOOKUP($C26,'Fortune Fz'!$A$17:$I$37,9,FALSE))</f>
        <v>0</v>
      </c>
      <c r="M26" s="75" t="str">
        <f>IF(ISNA(VLOOKUP($C26,'Craigleith Groms'!$A$17:$I$37,9,FALSE))=TRUE,"0",VLOOKUP($C26,'Craigleith Groms'!$A$17:$I$37,9,FALSE))</f>
        <v>0</v>
      </c>
      <c r="N26" s="75" t="str">
        <f>IF(ISNA(VLOOKUP($C26,'CWG SS'!$A$17:$I$37,9,FALSE))=TRUE,"0",VLOOKUP($C26,'CWG SS'!$A$17:$I$37,9,FALSE))</f>
        <v>0</v>
      </c>
      <c r="O26" s="75" t="str">
        <f>IF(ISNA(VLOOKUP($C26,'CWG BA'!$A$17:$I$37,9,FALSE))=TRUE,"0",VLOOKUP($C26,'CWG BA'!$A$17:$I$37,9,FALSE))</f>
        <v>0</v>
      </c>
      <c r="P26" s="75" t="str">
        <f>IF(ISNA(VLOOKUP($C26,'CWG HP'!$A$17:$I$37,9,FALSE))=TRUE,"0",VLOOKUP($C26,'CWG HP'!$A$17:$I$37,9,FALSE))</f>
        <v>0</v>
      </c>
      <c r="Q26" s="75" t="str">
        <f>IF(ISNA(VLOOKUP($C26,'Provincial Championships'!$A$17:$I$37,9,FALSE))=TRUE,"0",VLOOKUP($C26,'Provincial Championships'!$A$17:$I$37,9,FALSE))</f>
        <v>0</v>
      </c>
      <c r="R26" s="75" t="str">
        <f>IF(ISNA(VLOOKUP($C26,'Jr Nats SS'!$A$17:$I$37,9,FALSE))=TRUE,"0",VLOOKUP($C26,'Jr Nats SS'!$A$17:$I$37,9,FALSE))</f>
        <v>0</v>
      </c>
      <c r="S26" s="75" t="str">
        <f>IF(ISNA(VLOOKUP($C26,'Jr Nats HP'!$A$17:$I$37,9,FALSE))=TRUE,"0",VLOOKUP($C26,'Jr Nats HP'!$A$17:$I$37,9,FALSE))</f>
        <v>0</v>
      </c>
      <c r="T26" s="75" t="str">
        <f>IF(ISNA(VLOOKUP($C26,'Jr Nats BA'!$A$17:$I$37,9,FALSE))=TRUE,"0",VLOOKUP($C26,'Jr Nats BA'!$A$17:$I$37,9,FALSE))</f>
        <v>0</v>
      </c>
      <c r="U26" s="75" t="str">
        <f>IF(ISNA(VLOOKUP($C26,'MSLM CC SS'!$A$17:$I$37,9,FALSE))=TRUE,"0",VLOOKUP($C26,'MSLM CC SS'!$A$17:$I$37,9,FALSE))</f>
        <v>0</v>
      </c>
      <c r="V26" s="75" t="str">
        <f>IF(ISNA(VLOOKUP($C26,'MSLM CC HP'!$A$17:$I$37,9,FALSE))=TRUE,"0",VLOOKUP($C26,'MSLM CC HP'!$A$17:$I$37,9,FALSE))</f>
        <v>0</v>
      </c>
      <c r="W26" s="75" t="str">
        <f>IF(ISNA(VLOOKUP($C26,'MSLM CC HP'!$A$17:$I$37,9,FALSE))=TRUE,"0",VLOOKUP($C26,'MSLM CC HP'!$A$17:$I$37,9,FALSE))</f>
        <v>0</v>
      </c>
    </row>
    <row r="27" spans="1:23" ht="11">
      <c r="A27" s="72"/>
      <c r="B27" s="65"/>
      <c r="C27" s="70"/>
      <c r="D27" s="69" t="str">
        <f>IF(ISNA(VLOOKUP($C27,'RPA Caclulations'!$C$6:$K$27,3,FALSE))=TRUE,"0",VLOOKUP($C27,'RPA Caclulations'!$C$6:$K$27,3,FALSE))</f>
        <v>0</v>
      </c>
      <c r="E27" s="10" t="str">
        <f>IF(ISNA(VLOOKUP($C27,'Mt. Sima Canada Cup SS'!$A$17:$I$37,9,FALSE))=TRUE,"0",VLOOKUP($C27,'Mt. Sima Canada Cup SS'!$A$17:$I$37,9,FALSE))</f>
        <v>0</v>
      </c>
      <c r="F27" s="10" t="str">
        <f>IF(ISNA(VLOOKUP($C27,'Mt. Sima Canada Cup SS'!$A$17:$I$37,9,FALSE))=TRUE,"0",VLOOKUP($C27,'Mt. Sima Canada Cup SS'!$A$17:$I$37,9,FALSE))</f>
        <v>0</v>
      </c>
      <c r="G27" s="10" t="str">
        <f>IF(ISNA(VLOOKUP($C27,'Mt. Sima Canada Cup SS'!$A$17:$I$37,9,FALSE))=TRUE,"0",VLOOKUP($C27,'Mt. Sima Canada Cup SS'!$A$17:$I$37,9,FALSE))</f>
        <v>0</v>
      </c>
      <c r="H27" s="10" t="str">
        <f>IF(ISNA(VLOOKUP($C27,'Mt. Sima Canada Cup SS'!$A$17:$I$37,9,FALSE))=TRUE,"0",VLOOKUP($C27,'Mt. Sima Canada Cup SS'!$A$17:$I$37,9,FALSE))</f>
        <v>0</v>
      </c>
      <c r="I27" s="10" t="str">
        <f>IF(ISNA(VLOOKUP($C27,'Silverstar Canada Cup SS'!$A$17:$I$37,9,FALSE))=TRUE,"0",VLOOKUP($C27,'Silverstar Canada Cup SS'!$A$17:$I$37,9,FALSE))</f>
        <v>0</v>
      </c>
      <c r="J27" s="75" t="str">
        <f>IF(ISNA(VLOOKUP($C27,'Craigleith Groms'!$A$17:$I$37,9,FALSE))=TRUE,"0",VLOOKUP($C27,'Craigleith Groms'!$A$17:$I$37,9,FALSE))</f>
        <v>0</v>
      </c>
      <c r="K27" s="10" t="str">
        <f>IF(ISNA(VLOOKUP($C27,'Silverstar Canada Cup SS'!$A$17:$I$37,9,FALSE))=TRUE,"0",VLOOKUP($C27,'Silverstar Canada Cup SS'!$A$17:$I$37,9,FALSE))</f>
        <v>0</v>
      </c>
      <c r="L27" s="75" t="str">
        <f>IF(ISNA(VLOOKUP($C27,'Fortune Fz'!$A$17:$I$37,9,FALSE))=TRUE,"0",VLOOKUP($C27,'Fortune Fz'!$A$17:$I$37,9,FALSE))</f>
        <v>0</v>
      </c>
      <c r="M27" s="75" t="str">
        <f>IF(ISNA(VLOOKUP($C27,'Craigleith Groms'!$A$17:$I$37,9,FALSE))=TRUE,"0",VLOOKUP($C27,'Craigleith Groms'!$A$17:$I$37,9,FALSE))</f>
        <v>0</v>
      </c>
      <c r="N27" s="75" t="str">
        <f>IF(ISNA(VLOOKUP($C27,'CWG SS'!$A$17:$I$37,9,FALSE))=TRUE,"0",VLOOKUP($C27,'CWG SS'!$A$17:$I$37,9,FALSE))</f>
        <v>0</v>
      </c>
      <c r="O27" s="75" t="str">
        <f>IF(ISNA(VLOOKUP($C27,'CWG BA'!$A$17:$I$37,9,FALSE))=TRUE,"0",VLOOKUP($C27,'CWG BA'!$A$17:$I$37,9,FALSE))</f>
        <v>0</v>
      </c>
      <c r="P27" s="75" t="str">
        <f>IF(ISNA(VLOOKUP($C27,'CWG HP'!$A$17:$I$37,9,FALSE))=TRUE,"0",VLOOKUP($C27,'CWG HP'!$A$17:$I$37,9,FALSE))</f>
        <v>0</v>
      </c>
      <c r="Q27" s="75" t="str">
        <f>IF(ISNA(VLOOKUP($C27,'Provincial Championships'!$A$17:$I$37,9,FALSE))=TRUE,"0",VLOOKUP($C27,'Provincial Championships'!$A$17:$I$37,9,FALSE))</f>
        <v>0</v>
      </c>
      <c r="R27" s="75" t="str">
        <f>IF(ISNA(VLOOKUP($C27,'Jr Nats SS'!$A$17:$I$37,9,FALSE))=TRUE,"0",VLOOKUP($C27,'Jr Nats SS'!$A$17:$I$37,9,FALSE))</f>
        <v>0</v>
      </c>
      <c r="S27" s="75" t="str">
        <f>IF(ISNA(VLOOKUP($C27,'Jr Nats HP'!$A$17:$I$37,9,FALSE))=TRUE,"0",VLOOKUP($C27,'Jr Nats HP'!$A$17:$I$37,9,FALSE))</f>
        <v>0</v>
      </c>
      <c r="T27" s="75" t="str">
        <f>IF(ISNA(VLOOKUP($C27,'Jr Nats BA'!$A$17:$I$37,9,FALSE))=TRUE,"0",VLOOKUP($C27,'Jr Nats BA'!$A$17:$I$37,9,FALSE))</f>
        <v>0</v>
      </c>
      <c r="U27" s="75" t="str">
        <f>IF(ISNA(VLOOKUP($C27,'MSLM CC SS'!$A$17:$I$37,9,FALSE))=TRUE,"0",VLOOKUP($C27,'MSLM CC SS'!$A$17:$I$37,9,FALSE))</f>
        <v>0</v>
      </c>
      <c r="V27" s="75" t="str">
        <f>IF(ISNA(VLOOKUP($C27,'MSLM CC HP'!$A$17:$I$37,9,FALSE))=TRUE,"0",VLOOKUP($C27,'MSLM CC HP'!$A$17:$I$37,9,FALSE))</f>
        <v>0</v>
      </c>
      <c r="W27" s="75" t="str">
        <f>IF(ISNA(VLOOKUP($C27,'MSLM CC HP'!$A$17:$I$37,9,FALSE))=TRUE,"0",VLOOKUP($C27,'MSLM CC HP'!$A$17:$I$37,9,FALSE))</f>
        <v>0</v>
      </c>
    </row>
    <row r="28" spans="1:23" ht="11">
      <c r="A28" s="72"/>
      <c r="B28" s="65"/>
      <c r="C28" s="70"/>
      <c r="D28" s="69" t="str">
        <f>IF(ISNA(VLOOKUP($C28,'RPA Caclulations'!$C$6:$K$27,3,FALSE))=TRUE,"0",VLOOKUP($C28,'RPA Caclulations'!$C$6:$K$27,3,FALSE))</f>
        <v>0</v>
      </c>
      <c r="E28" s="10" t="str">
        <f>IF(ISNA(VLOOKUP($C28,'Mt. Sima Canada Cup SS'!$A$17:$I$37,9,FALSE))=TRUE,"0",VLOOKUP($C28,'Mt. Sima Canada Cup SS'!$A$17:$I$37,9,FALSE))</f>
        <v>0</v>
      </c>
      <c r="F28" s="10" t="str">
        <f>IF(ISNA(VLOOKUP($C28,'Mt. Sima Canada Cup SS'!$A$17:$I$37,9,FALSE))=TRUE,"0",VLOOKUP($C28,'Mt. Sima Canada Cup SS'!$A$17:$I$37,9,FALSE))</f>
        <v>0</v>
      </c>
      <c r="G28" s="10" t="str">
        <f>IF(ISNA(VLOOKUP($C28,'Mt. Sima Canada Cup SS'!$A$17:$I$37,9,FALSE))=TRUE,"0",VLOOKUP($C28,'Mt. Sima Canada Cup SS'!$A$17:$I$37,9,FALSE))</f>
        <v>0</v>
      </c>
      <c r="H28" s="10" t="str">
        <f>IF(ISNA(VLOOKUP($C28,'Mt. Sima Canada Cup SS'!$A$17:$I$37,9,FALSE))=TRUE,"0",VLOOKUP($C28,'Mt. Sima Canada Cup SS'!$A$17:$I$37,9,FALSE))</f>
        <v>0</v>
      </c>
      <c r="I28" s="10" t="str">
        <f>IF(ISNA(VLOOKUP($C28,'Silverstar Canada Cup SS'!$A$17:$I$37,9,FALSE))=TRUE,"0",VLOOKUP($C28,'Silverstar Canada Cup SS'!$A$17:$I$37,9,FALSE))</f>
        <v>0</v>
      </c>
      <c r="J28" s="75" t="str">
        <f>IF(ISNA(VLOOKUP($C28,'Craigleith Groms'!$A$17:$I$37,9,FALSE))=TRUE,"0",VLOOKUP($C28,'Craigleith Groms'!$A$17:$I$37,9,FALSE))</f>
        <v>0</v>
      </c>
      <c r="K28" s="10" t="str">
        <f>IF(ISNA(VLOOKUP($C28,'Silverstar Canada Cup SS'!$A$17:$I$37,9,FALSE))=TRUE,"0",VLOOKUP($C28,'Silverstar Canada Cup SS'!$A$17:$I$37,9,FALSE))</f>
        <v>0</v>
      </c>
      <c r="L28" s="75" t="str">
        <f>IF(ISNA(VLOOKUP($C28,'Fortune Fz'!$A$17:$I$37,9,FALSE))=TRUE,"0",VLOOKUP($C28,'Fortune Fz'!$A$17:$I$37,9,FALSE))</f>
        <v>0</v>
      </c>
      <c r="M28" s="75" t="str">
        <f>IF(ISNA(VLOOKUP($C28,'Craigleith Groms'!$A$17:$I$37,9,FALSE))=TRUE,"0",VLOOKUP($C28,'Craigleith Groms'!$A$17:$I$37,9,FALSE))</f>
        <v>0</v>
      </c>
      <c r="N28" s="75" t="str">
        <f>IF(ISNA(VLOOKUP($C28,'CWG SS'!$A$17:$I$37,9,FALSE))=TRUE,"0",VLOOKUP($C28,'CWG SS'!$A$17:$I$37,9,FALSE))</f>
        <v>0</v>
      </c>
      <c r="O28" s="75" t="str">
        <f>IF(ISNA(VLOOKUP($C28,'CWG BA'!$A$17:$I$37,9,FALSE))=TRUE,"0",VLOOKUP($C28,'CWG BA'!$A$17:$I$37,9,FALSE))</f>
        <v>0</v>
      </c>
      <c r="P28" s="75" t="str">
        <f>IF(ISNA(VLOOKUP($C28,'CWG HP'!$A$17:$I$37,9,FALSE))=TRUE,"0",VLOOKUP($C28,'CWG HP'!$A$17:$I$37,9,FALSE))</f>
        <v>0</v>
      </c>
      <c r="Q28" s="75" t="str">
        <f>IF(ISNA(VLOOKUP($C28,'Provincial Championships'!$A$17:$I$37,9,FALSE))=TRUE,"0",VLOOKUP($C28,'Provincial Championships'!$A$17:$I$37,9,FALSE))</f>
        <v>0</v>
      </c>
      <c r="R28" s="75" t="str">
        <f>IF(ISNA(VLOOKUP($C28,'Jr Nats SS'!$A$17:$I$37,9,FALSE))=TRUE,"0",VLOOKUP($C28,'Jr Nats SS'!$A$17:$I$37,9,FALSE))</f>
        <v>0</v>
      </c>
      <c r="S28" s="75" t="str">
        <f>IF(ISNA(VLOOKUP($C28,'Jr Nats HP'!$A$17:$I$37,9,FALSE))=TRUE,"0",VLOOKUP($C28,'Jr Nats HP'!$A$17:$I$37,9,FALSE))</f>
        <v>0</v>
      </c>
      <c r="T28" s="75" t="str">
        <f>IF(ISNA(VLOOKUP($C28,'Jr Nats BA'!$A$17:$I$37,9,FALSE))=TRUE,"0",VLOOKUP($C28,'Jr Nats BA'!$A$17:$I$37,9,FALSE))</f>
        <v>0</v>
      </c>
      <c r="U28" s="75" t="str">
        <f>IF(ISNA(VLOOKUP($C28,'MSLM CC SS'!$A$17:$I$37,9,FALSE))=TRUE,"0",VLOOKUP($C28,'MSLM CC SS'!$A$17:$I$37,9,FALSE))</f>
        <v>0</v>
      </c>
      <c r="V28" s="75" t="str">
        <f>IF(ISNA(VLOOKUP($C28,'MSLM CC HP'!$A$17:$I$37,9,FALSE))=TRUE,"0",VLOOKUP($C28,'MSLM CC HP'!$A$17:$I$37,9,FALSE))</f>
        <v>0</v>
      </c>
      <c r="W28" s="75" t="str">
        <f>IF(ISNA(VLOOKUP($C28,'MSLM CC HP'!$A$17:$I$37,9,FALSE))=TRUE,"0",VLOOKUP($C28,'MSLM CC HP'!$A$17:$I$37,9,FALSE))</f>
        <v>0</v>
      </c>
    </row>
    <row r="29" spans="1:23" ht="11">
      <c r="A29" s="72"/>
      <c r="B29" s="65"/>
      <c r="C29" s="70"/>
      <c r="D29" s="69" t="str">
        <f>IF(ISNA(VLOOKUP($C29,'RPA Caclulations'!$C$6:$K$27,3,FALSE))=TRUE,"0",VLOOKUP($C29,'RPA Caclulations'!$C$6:$K$27,3,FALSE))</f>
        <v>0</v>
      </c>
      <c r="E29" s="10" t="str">
        <f>IF(ISNA(VLOOKUP($C29,'Mt. Sima Canada Cup SS'!$A$17:$I$37,9,FALSE))=TRUE,"0",VLOOKUP($C29,'Mt. Sima Canada Cup SS'!$A$17:$I$37,9,FALSE))</f>
        <v>0</v>
      </c>
      <c r="F29" s="10" t="str">
        <f>IF(ISNA(VLOOKUP($C29,'Mt. Sima Canada Cup SS'!$A$17:$I$37,9,FALSE))=TRUE,"0",VLOOKUP($C29,'Mt. Sima Canada Cup SS'!$A$17:$I$37,9,FALSE))</f>
        <v>0</v>
      </c>
      <c r="G29" s="10" t="str">
        <f>IF(ISNA(VLOOKUP($C29,'Mt. Sima Canada Cup SS'!$A$17:$I$37,9,FALSE))=TRUE,"0",VLOOKUP($C29,'Mt. Sima Canada Cup SS'!$A$17:$I$37,9,FALSE))</f>
        <v>0</v>
      </c>
      <c r="H29" s="10" t="str">
        <f>IF(ISNA(VLOOKUP($C29,'Mt. Sima Canada Cup SS'!$A$17:$I$37,9,FALSE))=TRUE,"0",VLOOKUP($C29,'Mt. Sima Canada Cup SS'!$A$17:$I$37,9,FALSE))</f>
        <v>0</v>
      </c>
      <c r="I29" s="10" t="str">
        <f>IF(ISNA(VLOOKUP($C29,'Silverstar Canada Cup SS'!$A$17:$I$37,9,FALSE))=TRUE,"0",VLOOKUP($C29,'Silverstar Canada Cup SS'!$A$17:$I$37,9,FALSE))</f>
        <v>0</v>
      </c>
      <c r="J29" s="75" t="str">
        <f>IF(ISNA(VLOOKUP($C29,'Craigleith Groms'!$A$17:$I$37,9,FALSE))=TRUE,"0",VLOOKUP($C29,'Craigleith Groms'!$A$17:$I$37,9,FALSE))</f>
        <v>0</v>
      </c>
      <c r="K29" s="10" t="str">
        <f>IF(ISNA(VLOOKUP($C29,'Silverstar Canada Cup SS'!$A$17:$I$37,9,FALSE))=TRUE,"0",VLOOKUP($C29,'Silverstar Canada Cup SS'!$A$17:$I$37,9,FALSE))</f>
        <v>0</v>
      </c>
      <c r="L29" s="75" t="str">
        <f>IF(ISNA(VLOOKUP($C29,'Fortune Fz'!$A$17:$I$37,9,FALSE))=TRUE,"0",VLOOKUP($C29,'Fortune Fz'!$A$17:$I$37,9,FALSE))</f>
        <v>0</v>
      </c>
      <c r="M29" s="75" t="str">
        <f>IF(ISNA(VLOOKUP($C29,'Craigleith Groms'!$A$17:$I$37,9,FALSE))=TRUE,"0",VLOOKUP($C29,'Craigleith Groms'!$A$17:$I$37,9,FALSE))</f>
        <v>0</v>
      </c>
      <c r="N29" s="75" t="str">
        <f>IF(ISNA(VLOOKUP($C29,'CWG SS'!$A$17:$I$37,9,FALSE))=TRUE,"0",VLOOKUP($C29,'CWG SS'!$A$17:$I$37,9,FALSE))</f>
        <v>0</v>
      </c>
      <c r="O29" s="75" t="str">
        <f>IF(ISNA(VLOOKUP($C29,'CWG BA'!$A$17:$I$37,9,FALSE))=TRUE,"0",VLOOKUP($C29,'CWG BA'!$A$17:$I$37,9,FALSE))</f>
        <v>0</v>
      </c>
      <c r="P29" s="75" t="str">
        <f>IF(ISNA(VLOOKUP($C29,'CWG HP'!$A$17:$I$37,9,FALSE))=TRUE,"0",VLOOKUP($C29,'CWG HP'!$A$17:$I$37,9,FALSE))</f>
        <v>0</v>
      </c>
      <c r="Q29" s="75" t="str">
        <f>IF(ISNA(VLOOKUP($C29,'Provincial Championships'!$A$17:$I$37,9,FALSE))=TRUE,"0",VLOOKUP($C29,'Provincial Championships'!$A$17:$I$37,9,FALSE))</f>
        <v>0</v>
      </c>
      <c r="R29" s="75" t="str">
        <f>IF(ISNA(VLOOKUP($C29,'Jr Nats SS'!$A$17:$I$37,9,FALSE))=TRUE,"0",VLOOKUP($C29,'Jr Nats SS'!$A$17:$I$37,9,FALSE))</f>
        <v>0</v>
      </c>
      <c r="S29" s="75" t="str">
        <f>IF(ISNA(VLOOKUP($C29,'Jr Nats HP'!$A$17:$I$37,9,FALSE))=TRUE,"0",VLOOKUP($C29,'Jr Nats HP'!$A$17:$I$37,9,FALSE))</f>
        <v>0</v>
      </c>
      <c r="T29" s="75" t="str">
        <f>IF(ISNA(VLOOKUP($C29,'Jr Nats BA'!$A$17:$I$37,9,FALSE))=TRUE,"0",VLOOKUP($C29,'Jr Nats BA'!$A$17:$I$37,9,FALSE))</f>
        <v>0</v>
      </c>
      <c r="U29" s="75" t="str">
        <f>IF(ISNA(VLOOKUP($C29,'MSLM CC SS'!$A$17:$I$37,9,FALSE))=TRUE,"0",VLOOKUP($C29,'MSLM CC SS'!$A$17:$I$37,9,FALSE))</f>
        <v>0</v>
      </c>
      <c r="V29" s="75" t="str">
        <f>IF(ISNA(VLOOKUP($C29,'MSLM CC HP'!$A$17:$I$37,9,FALSE))=TRUE,"0",VLOOKUP($C29,'MSLM CC HP'!$A$17:$I$37,9,FALSE))</f>
        <v>0</v>
      </c>
      <c r="W29" s="75" t="str">
        <f>IF(ISNA(VLOOKUP($C29,'MSLM CC HP'!$A$17:$I$37,9,FALSE))=TRUE,"0",VLOOKUP($C29,'MSLM CC HP'!$A$17:$I$37,9,FALSE))</f>
        <v>0</v>
      </c>
    </row>
    <row r="30" spans="1:23" ht="11">
      <c r="A30" s="72"/>
      <c r="B30" s="65"/>
      <c r="C30" s="70"/>
      <c r="D30" s="69" t="str">
        <f>IF(ISNA(VLOOKUP($C30,'RPA Caclulations'!$C$6:$K$27,3,FALSE))=TRUE,"0",VLOOKUP($C30,'RPA Caclulations'!$C$6:$K$27,3,FALSE))</f>
        <v>0</v>
      </c>
      <c r="E30" s="10" t="str">
        <f>IF(ISNA(VLOOKUP($C30,'Mt. Sima Canada Cup SS'!$A$17:$I$37,9,FALSE))=TRUE,"0",VLOOKUP($C30,'Mt. Sima Canada Cup SS'!$A$17:$I$37,9,FALSE))</f>
        <v>0</v>
      </c>
      <c r="F30" s="10" t="str">
        <f>IF(ISNA(VLOOKUP($C30,'Mt. Sima Canada Cup SS'!$A$17:$I$37,9,FALSE))=TRUE,"0",VLOOKUP($C30,'Mt. Sima Canada Cup SS'!$A$17:$I$37,9,FALSE))</f>
        <v>0</v>
      </c>
      <c r="G30" s="10" t="str">
        <f>IF(ISNA(VLOOKUP($C30,'Mt. Sima Canada Cup SS'!$A$17:$I$37,9,FALSE))=TRUE,"0",VLOOKUP($C30,'Mt. Sima Canada Cup SS'!$A$17:$I$37,9,FALSE))</f>
        <v>0</v>
      </c>
      <c r="H30" s="10" t="str">
        <f>IF(ISNA(VLOOKUP($C30,'Mt. Sima Canada Cup SS'!$A$17:$I$37,9,FALSE))=TRUE,"0",VLOOKUP($C30,'Mt. Sima Canada Cup SS'!$A$17:$I$37,9,FALSE))</f>
        <v>0</v>
      </c>
      <c r="I30" s="10" t="str">
        <f>IF(ISNA(VLOOKUP($C30,'Silverstar Canada Cup SS'!$A$17:$I$37,9,FALSE))=TRUE,"0",VLOOKUP($C30,'Silverstar Canada Cup SS'!$A$17:$I$37,9,FALSE))</f>
        <v>0</v>
      </c>
      <c r="J30" s="75" t="str">
        <f>IF(ISNA(VLOOKUP($C30,'Craigleith Groms'!$A$17:$I$37,9,FALSE))=TRUE,"0",VLOOKUP($C30,'Craigleith Groms'!$A$17:$I$37,9,FALSE))</f>
        <v>0</v>
      </c>
      <c r="K30" s="10" t="str">
        <f>IF(ISNA(VLOOKUP($C30,'Silverstar Canada Cup SS'!$A$17:$I$37,9,FALSE))=TRUE,"0",VLOOKUP($C30,'Silverstar Canada Cup SS'!$A$17:$I$37,9,FALSE))</f>
        <v>0</v>
      </c>
      <c r="L30" s="75" t="str">
        <f>IF(ISNA(VLOOKUP($C30,'Fortune Fz'!$A$17:$I$37,9,FALSE))=TRUE,"0",VLOOKUP($C30,'Fortune Fz'!$A$17:$I$37,9,FALSE))</f>
        <v>0</v>
      </c>
      <c r="M30" s="75" t="str">
        <f>IF(ISNA(VLOOKUP($C30,'Craigleith Groms'!$A$17:$I$37,9,FALSE))=TRUE,"0",VLOOKUP($C30,'Craigleith Groms'!$A$17:$I$37,9,FALSE))</f>
        <v>0</v>
      </c>
      <c r="N30" s="75" t="str">
        <f>IF(ISNA(VLOOKUP($C30,'CWG SS'!$A$17:$I$37,9,FALSE))=TRUE,"0",VLOOKUP($C30,'CWG SS'!$A$17:$I$37,9,FALSE))</f>
        <v>0</v>
      </c>
      <c r="O30" s="75" t="str">
        <f>IF(ISNA(VLOOKUP($C30,'CWG BA'!$A$17:$I$37,9,FALSE))=TRUE,"0",VLOOKUP($C30,'CWG BA'!$A$17:$I$37,9,FALSE))</f>
        <v>0</v>
      </c>
      <c r="P30" s="75" t="str">
        <f>IF(ISNA(VLOOKUP($C30,'CWG HP'!$A$17:$I$37,9,FALSE))=TRUE,"0",VLOOKUP($C30,'CWG HP'!$A$17:$I$37,9,FALSE))</f>
        <v>0</v>
      </c>
      <c r="Q30" s="75" t="str">
        <f>IF(ISNA(VLOOKUP($C30,'Provincial Championships'!$A$17:$I$37,9,FALSE))=TRUE,"0",VLOOKUP($C30,'Provincial Championships'!$A$17:$I$37,9,FALSE))</f>
        <v>0</v>
      </c>
      <c r="R30" s="75" t="str">
        <f>IF(ISNA(VLOOKUP($C30,'Jr Nats SS'!$A$17:$I$37,9,FALSE))=TRUE,"0",VLOOKUP($C30,'Jr Nats SS'!$A$17:$I$37,9,FALSE))</f>
        <v>0</v>
      </c>
      <c r="S30" s="75" t="str">
        <f>IF(ISNA(VLOOKUP($C30,'Jr Nats HP'!$A$17:$I$37,9,FALSE))=TRUE,"0",VLOOKUP($C30,'Jr Nats HP'!$A$17:$I$37,9,FALSE))</f>
        <v>0</v>
      </c>
      <c r="T30" s="75" t="str">
        <f>IF(ISNA(VLOOKUP($C30,'Jr Nats BA'!$A$17:$I$37,9,FALSE))=TRUE,"0",VLOOKUP($C30,'Jr Nats BA'!$A$17:$I$37,9,FALSE))</f>
        <v>0</v>
      </c>
      <c r="U30" s="75" t="str">
        <f>IF(ISNA(VLOOKUP($C30,'MSLM CC SS'!$A$17:$I$37,9,FALSE))=TRUE,"0",VLOOKUP($C30,'MSLM CC SS'!$A$17:$I$37,9,FALSE))</f>
        <v>0</v>
      </c>
      <c r="V30" s="75" t="str">
        <f>IF(ISNA(VLOOKUP($C30,'MSLM CC HP'!$A$17:$I$37,9,FALSE))=TRUE,"0",VLOOKUP($C30,'MSLM CC HP'!$A$17:$I$37,9,FALSE))</f>
        <v>0</v>
      </c>
      <c r="W30" s="75" t="str">
        <f>IF(ISNA(VLOOKUP($C30,'MSLM CC HP'!$A$17:$I$37,9,FALSE))=TRUE,"0",VLOOKUP($C30,'MSLM CC HP'!$A$17:$I$37,9,FALSE))</f>
        <v>0</v>
      </c>
    </row>
    <row r="31" spans="1:23" ht="11">
      <c r="A31" s="72"/>
      <c r="B31" s="65"/>
      <c r="C31" s="70"/>
      <c r="D31" s="69" t="str">
        <f>IF(ISNA(VLOOKUP($C31,'RPA Caclulations'!$C$6:$K$27,3,FALSE))=TRUE,"0",VLOOKUP($C31,'RPA Caclulations'!$C$6:$K$27,3,FALSE))</f>
        <v>0</v>
      </c>
      <c r="E31" s="10" t="str">
        <f>IF(ISNA(VLOOKUP($C31,'Mt. Sima Canada Cup SS'!$A$17:$I$37,9,FALSE))=TRUE,"0",VLOOKUP($C31,'Mt. Sima Canada Cup SS'!$A$17:$I$37,9,FALSE))</f>
        <v>0</v>
      </c>
      <c r="F31" s="10" t="str">
        <f>IF(ISNA(VLOOKUP($C31,'Mt. Sima Canada Cup SS'!$A$17:$I$37,9,FALSE))=TRUE,"0",VLOOKUP($C31,'Mt. Sima Canada Cup SS'!$A$17:$I$37,9,FALSE))</f>
        <v>0</v>
      </c>
      <c r="G31" s="10" t="str">
        <f>IF(ISNA(VLOOKUP($C31,'Mt. Sima Canada Cup SS'!$A$17:$I$37,9,FALSE))=TRUE,"0",VLOOKUP($C31,'Mt. Sima Canada Cup SS'!$A$17:$I$37,9,FALSE))</f>
        <v>0</v>
      </c>
      <c r="H31" s="10" t="str">
        <f>IF(ISNA(VLOOKUP($C31,'Mt. Sima Canada Cup SS'!$A$17:$I$37,9,FALSE))=TRUE,"0",VLOOKUP($C31,'Mt. Sima Canada Cup SS'!$A$17:$I$37,9,FALSE))</f>
        <v>0</v>
      </c>
      <c r="I31" s="10" t="str">
        <f>IF(ISNA(VLOOKUP($C31,'Silverstar Canada Cup SS'!$A$17:$I$37,9,FALSE))=TRUE,"0",VLOOKUP($C31,'Silverstar Canada Cup SS'!$A$17:$I$37,9,FALSE))</f>
        <v>0</v>
      </c>
      <c r="J31" s="75" t="str">
        <f>IF(ISNA(VLOOKUP($C31,'Craigleith Groms'!$A$17:$I$37,9,FALSE))=TRUE,"0",VLOOKUP($C31,'Craigleith Groms'!$A$17:$I$37,9,FALSE))</f>
        <v>0</v>
      </c>
      <c r="K31" s="10" t="str">
        <f>IF(ISNA(VLOOKUP($C31,'Silverstar Canada Cup SS'!$A$17:$I$37,9,FALSE))=TRUE,"0",VLOOKUP($C31,'Silverstar Canada Cup SS'!$A$17:$I$37,9,FALSE))</f>
        <v>0</v>
      </c>
      <c r="L31" s="75" t="str">
        <f>IF(ISNA(VLOOKUP($C31,'Fortune Fz'!$A$17:$I$37,9,FALSE))=TRUE,"0",VLOOKUP($C31,'Fortune Fz'!$A$17:$I$37,9,FALSE))</f>
        <v>0</v>
      </c>
      <c r="M31" s="75" t="str">
        <f>IF(ISNA(VLOOKUP($C31,'Craigleith Groms'!$A$17:$I$37,9,FALSE))=TRUE,"0",VLOOKUP($C31,'Craigleith Groms'!$A$17:$I$37,9,FALSE))</f>
        <v>0</v>
      </c>
      <c r="N31" s="75" t="str">
        <f>IF(ISNA(VLOOKUP($C31,'CWG SS'!$A$17:$I$37,9,FALSE))=TRUE,"0",VLOOKUP($C31,'CWG SS'!$A$17:$I$37,9,FALSE))</f>
        <v>0</v>
      </c>
      <c r="O31" s="75" t="str">
        <f>IF(ISNA(VLOOKUP($C31,'CWG BA'!$A$17:$I$37,9,FALSE))=TRUE,"0",VLOOKUP($C31,'CWG BA'!$A$17:$I$37,9,FALSE))</f>
        <v>0</v>
      </c>
      <c r="P31" s="75" t="str">
        <f>IF(ISNA(VLOOKUP($C31,'CWG HP'!$A$17:$I$37,9,FALSE))=TRUE,"0",VLOOKUP($C31,'CWG HP'!$A$17:$I$37,9,FALSE))</f>
        <v>0</v>
      </c>
      <c r="Q31" s="75" t="str">
        <f>IF(ISNA(VLOOKUP($C31,'Provincial Championships'!$A$17:$I$37,9,FALSE))=TRUE,"0",VLOOKUP($C31,'Provincial Championships'!$A$17:$I$37,9,FALSE))</f>
        <v>0</v>
      </c>
      <c r="R31" s="75" t="str">
        <f>IF(ISNA(VLOOKUP($C31,'Jr Nats SS'!$A$17:$I$37,9,FALSE))=TRUE,"0",VLOOKUP($C31,'Jr Nats SS'!$A$17:$I$37,9,FALSE))</f>
        <v>0</v>
      </c>
      <c r="S31" s="75" t="str">
        <f>IF(ISNA(VLOOKUP($C31,'Jr Nats HP'!$A$17:$I$37,9,FALSE))=TRUE,"0",VLOOKUP($C31,'Jr Nats HP'!$A$17:$I$37,9,FALSE))</f>
        <v>0</v>
      </c>
      <c r="T31" s="75" t="str">
        <f>IF(ISNA(VLOOKUP($C31,'Jr Nats BA'!$A$17:$I$37,9,FALSE))=TRUE,"0",VLOOKUP($C31,'Jr Nats BA'!$A$17:$I$37,9,FALSE))</f>
        <v>0</v>
      </c>
      <c r="U31" s="75" t="str">
        <f>IF(ISNA(VLOOKUP($C31,'MSLM CC SS'!$A$17:$I$37,9,FALSE))=TRUE,"0",VLOOKUP($C31,'MSLM CC SS'!$A$17:$I$37,9,FALSE))</f>
        <v>0</v>
      </c>
      <c r="V31" s="75" t="str">
        <f>IF(ISNA(VLOOKUP($C31,'MSLM CC HP'!$A$17:$I$37,9,FALSE))=TRUE,"0",VLOOKUP($C31,'MSLM CC HP'!$A$17:$I$37,9,FALSE))</f>
        <v>0</v>
      </c>
      <c r="W31" s="75" t="str">
        <f>IF(ISNA(VLOOKUP($C31,'MSLM CC HP'!$A$17:$I$37,9,FALSE))=TRUE,"0",VLOOKUP($C31,'MSLM CC HP'!$A$17:$I$37,9,FALSE))</f>
        <v>0</v>
      </c>
    </row>
    <row r="32" spans="1:23" ht="11">
      <c r="A32" s="72"/>
      <c r="B32" s="65"/>
      <c r="C32" s="70"/>
      <c r="D32" s="69" t="str">
        <f>IF(ISNA(VLOOKUP($C32,'RPA Caclulations'!$C$6:$K$27,3,FALSE))=TRUE,"0",VLOOKUP($C32,'RPA Caclulations'!$C$6:$K$27,3,FALSE))</f>
        <v>0</v>
      </c>
      <c r="E32" s="10" t="str">
        <f>IF(ISNA(VLOOKUP($C32,'Mt. Sima Canada Cup SS'!$A$17:$I$37,9,FALSE))=TRUE,"0",VLOOKUP($C32,'Mt. Sima Canada Cup SS'!$A$17:$I$37,9,FALSE))</f>
        <v>0</v>
      </c>
      <c r="F32" s="10" t="str">
        <f>IF(ISNA(VLOOKUP($C32,'Mt. Sima Canada Cup SS'!$A$17:$I$37,9,FALSE))=TRUE,"0",VLOOKUP($C32,'Mt. Sima Canada Cup SS'!$A$17:$I$37,9,FALSE))</f>
        <v>0</v>
      </c>
      <c r="G32" s="10" t="str">
        <f>IF(ISNA(VLOOKUP($C32,'Mt. Sima Canada Cup SS'!$A$17:$I$37,9,FALSE))=TRUE,"0",VLOOKUP($C32,'Mt. Sima Canada Cup SS'!$A$17:$I$37,9,FALSE))</f>
        <v>0</v>
      </c>
      <c r="H32" s="10" t="str">
        <f>IF(ISNA(VLOOKUP($C32,'Mt. Sima Canada Cup SS'!$A$17:$I$37,9,FALSE))=TRUE,"0",VLOOKUP($C32,'Mt. Sima Canada Cup SS'!$A$17:$I$37,9,FALSE))</f>
        <v>0</v>
      </c>
      <c r="I32" s="10" t="str">
        <f>IF(ISNA(VLOOKUP($C32,'Silverstar Canada Cup SS'!$A$17:$I$37,9,FALSE))=TRUE,"0",VLOOKUP($C32,'Silverstar Canada Cup SS'!$A$17:$I$37,9,FALSE))</f>
        <v>0</v>
      </c>
      <c r="J32" s="75" t="str">
        <f>IF(ISNA(VLOOKUP($C32,'Craigleith Groms'!$A$17:$I$37,9,FALSE))=TRUE,"0",VLOOKUP($C32,'Craigleith Groms'!$A$17:$I$37,9,FALSE))</f>
        <v>0</v>
      </c>
      <c r="K32" s="10" t="str">
        <f>IF(ISNA(VLOOKUP($C32,'Silverstar Canada Cup SS'!$A$17:$I$37,9,FALSE))=TRUE,"0",VLOOKUP($C32,'Silverstar Canada Cup SS'!$A$17:$I$37,9,FALSE))</f>
        <v>0</v>
      </c>
      <c r="L32" s="75" t="str">
        <f>IF(ISNA(VLOOKUP($C32,'Fortune Fz'!$A$17:$I$37,9,FALSE))=TRUE,"0",VLOOKUP($C32,'Fortune Fz'!$A$17:$I$37,9,FALSE))</f>
        <v>0</v>
      </c>
      <c r="M32" s="75" t="str">
        <f>IF(ISNA(VLOOKUP($C32,'Craigleith Groms'!$A$17:$I$37,9,FALSE))=TRUE,"0",VLOOKUP($C32,'Craigleith Groms'!$A$17:$I$37,9,FALSE))</f>
        <v>0</v>
      </c>
      <c r="N32" s="75" t="str">
        <f>IF(ISNA(VLOOKUP($C32,'CWG SS'!$A$17:$I$37,9,FALSE))=TRUE,"0",VLOOKUP($C32,'CWG SS'!$A$17:$I$37,9,FALSE))</f>
        <v>0</v>
      </c>
      <c r="O32" s="75" t="str">
        <f>IF(ISNA(VLOOKUP($C32,'CWG BA'!$A$17:$I$37,9,FALSE))=TRUE,"0",VLOOKUP($C32,'CWG BA'!$A$17:$I$37,9,FALSE))</f>
        <v>0</v>
      </c>
      <c r="P32" s="75" t="str">
        <f>IF(ISNA(VLOOKUP($C32,'CWG HP'!$A$17:$I$37,9,FALSE))=TRUE,"0",VLOOKUP($C32,'CWG HP'!$A$17:$I$37,9,FALSE))</f>
        <v>0</v>
      </c>
      <c r="Q32" s="75" t="str">
        <f>IF(ISNA(VLOOKUP($C32,'Provincial Championships'!$A$17:$I$37,9,FALSE))=TRUE,"0",VLOOKUP($C32,'Provincial Championships'!$A$17:$I$37,9,FALSE))</f>
        <v>0</v>
      </c>
      <c r="R32" s="75" t="str">
        <f>IF(ISNA(VLOOKUP($C32,'Jr Nats SS'!$A$17:$I$37,9,FALSE))=TRUE,"0",VLOOKUP($C32,'Jr Nats SS'!$A$17:$I$37,9,FALSE))</f>
        <v>0</v>
      </c>
      <c r="S32" s="75" t="str">
        <f>IF(ISNA(VLOOKUP($C32,'Jr Nats HP'!$A$17:$I$37,9,FALSE))=TRUE,"0",VLOOKUP($C32,'Jr Nats HP'!$A$17:$I$37,9,FALSE))</f>
        <v>0</v>
      </c>
      <c r="T32" s="75" t="str">
        <f>IF(ISNA(VLOOKUP($C32,'Jr Nats BA'!$A$17:$I$37,9,FALSE))=TRUE,"0",VLOOKUP($C32,'Jr Nats BA'!$A$17:$I$37,9,FALSE))</f>
        <v>0</v>
      </c>
      <c r="U32" s="75" t="str">
        <f>IF(ISNA(VLOOKUP($C32,'MSLM CC SS'!$A$17:$I$37,9,FALSE))=TRUE,"0",VLOOKUP($C32,'MSLM CC SS'!$A$17:$I$37,9,FALSE))</f>
        <v>0</v>
      </c>
      <c r="V32" s="75" t="str">
        <f>IF(ISNA(VLOOKUP($C32,'MSLM CC HP'!$A$17:$I$37,9,FALSE))=TRUE,"0",VLOOKUP($C32,'MSLM CC HP'!$A$17:$I$37,9,FALSE))</f>
        <v>0</v>
      </c>
      <c r="W32" s="75" t="str">
        <f>IF(ISNA(VLOOKUP($C32,'MSLM CC HP'!$A$17:$I$37,9,FALSE))=TRUE,"0",VLOOKUP($C32,'MSLM CC HP'!$A$17:$I$37,9,FALSE))</f>
        <v>0</v>
      </c>
    </row>
    <row r="33" spans="1:23" ht="11">
      <c r="A33" s="72"/>
      <c r="B33" s="65"/>
      <c r="C33" s="70"/>
      <c r="D33" s="69" t="str">
        <f>IF(ISNA(VLOOKUP($C33,'RPA Caclulations'!$C$6:$K$27,3,FALSE))=TRUE,"0",VLOOKUP($C33,'RPA Caclulations'!$C$6:$K$27,3,FALSE))</f>
        <v>0</v>
      </c>
      <c r="E33" s="10" t="str">
        <f>IF(ISNA(VLOOKUP($C33,'Mt. Sima Canada Cup SS'!$A$17:$I$37,9,FALSE))=TRUE,"0",VLOOKUP($C33,'Mt. Sima Canada Cup SS'!$A$17:$I$37,9,FALSE))</f>
        <v>0</v>
      </c>
      <c r="F33" s="10" t="str">
        <f>IF(ISNA(VLOOKUP($C33,'Mt. Sima Canada Cup SS'!$A$17:$I$37,9,FALSE))=TRUE,"0",VLOOKUP($C33,'Mt. Sima Canada Cup SS'!$A$17:$I$37,9,FALSE))</f>
        <v>0</v>
      </c>
      <c r="G33" s="10" t="str">
        <f>IF(ISNA(VLOOKUP($C33,'Mt. Sima Canada Cup SS'!$A$17:$I$37,9,FALSE))=TRUE,"0",VLOOKUP($C33,'Mt. Sima Canada Cup SS'!$A$17:$I$37,9,FALSE))</f>
        <v>0</v>
      </c>
      <c r="H33" s="10" t="str">
        <f>IF(ISNA(VLOOKUP($C33,'Mt. Sima Canada Cup SS'!$A$17:$I$37,9,FALSE))=TRUE,"0",VLOOKUP($C33,'Mt. Sima Canada Cup SS'!$A$17:$I$37,9,FALSE))</f>
        <v>0</v>
      </c>
      <c r="I33" s="10" t="str">
        <f>IF(ISNA(VLOOKUP($C33,'Silverstar Canada Cup SS'!$A$17:$I$37,9,FALSE))=TRUE,"0",VLOOKUP($C33,'Silverstar Canada Cup SS'!$A$17:$I$37,9,FALSE))</f>
        <v>0</v>
      </c>
      <c r="J33" s="75" t="str">
        <f>IF(ISNA(VLOOKUP($C33,'Craigleith Groms'!$A$17:$I$37,9,FALSE))=TRUE,"0",VLOOKUP($C33,'Craigleith Groms'!$A$17:$I$37,9,FALSE))</f>
        <v>0</v>
      </c>
      <c r="K33" s="10" t="str">
        <f>IF(ISNA(VLOOKUP($C33,'Silverstar Canada Cup SS'!$A$17:$I$37,9,FALSE))=TRUE,"0",VLOOKUP($C33,'Silverstar Canada Cup SS'!$A$17:$I$37,9,FALSE))</f>
        <v>0</v>
      </c>
      <c r="L33" s="75" t="str">
        <f>IF(ISNA(VLOOKUP($C33,'Fortune Fz'!$A$17:$I$37,9,FALSE))=TRUE,"0",VLOOKUP($C33,'Fortune Fz'!$A$17:$I$37,9,FALSE))</f>
        <v>0</v>
      </c>
      <c r="M33" s="75" t="str">
        <f>IF(ISNA(VLOOKUP($C33,'Craigleith Groms'!$A$17:$I$37,9,FALSE))=TRUE,"0",VLOOKUP($C33,'Craigleith Groms'!$A$17:$I$37,9,FALSE))</f>
        <v>0</v>
      </c>
      <c r="N33" s="75" t="str">
        <f>IF(ISNA(VLOOKUP($C33,'CWG SS'!$A$17:$I$37,9,FALSE))=TRUE,"0",VLOOKUP($C33,'CWG SS'!$A$17:$I$37,9,FALSE))</f>
        <v>0</v>
      </c>
      <c r="O33" s="75" t="str">
        <f>IF(ISNA(VLOOKUP($C33,'CWG BA'!$A$17:$I$37,9,FALSE))=TRUE,"0",VLOOKUP($C33,'CWG BA'!$A$17:$I$37,9,FALSE))</f>
        <v>0</v>
      </c>
      <c r="P33" s="75" t="str">
        <f>IF(ISNA(VLOOKUP($C33,'CWG HP'!$A$17:$I$37,9,FALSE))=TRUE,"0",VLOOKUP($C33,'CWG HP'!$A$17:$I$37,9,FALSE))</f>
        <v>0</v>
      </c>
      <c r="Q33" s="75" t="str">
        <f>IF(ISNA(VLOOKUP($C33,'Provincial Championships'!$A$17:$I$37,9,FALSE))=TRUE,"0",VLOOKUP($C33,'Provincial Championships'!$A$17:$I$37,9,FALSE))</f>
        <v>0</v>
      </c>
      <c r="R33" s="75" t="str">
        <f>IF(ISNA(VLOOKUP($C33,'Jr Nats SS'!$A$17:$I$37,9,FALSE))=TRUE,"0",VLOOKUP($C33,'Jr Nats SS'!$A$17:$I$37,9,FALSE))</f>
        <v>0</v>
      </c>
      <c r="S33" s="75" t="str">
        <f>IF(ISNA(VLOOKUP($C33,'Jr Nats HP'!$A$17:$I$37,9,FALSE))=TRUE,"0",VLOOKUP($C33,'Jr Nats HP'!$A$17:$I$37,9,FALSE))</f>
        <v>0</v>
      </c>
      <c r="T33" s="75" t="str">
        <f>IF(ISNA(VLOOKUP($C33,'Jr Nats BA'!$A$17:$I$37,9,FALSE))=TRUE,"0",VLOOKUP($C33,'Jr Nats BA'!$A$17:$I$37,9,FALSE))</f>
        <v>0</v>
      </c>
      <c r="U33" s="75" t="str">
        <f>IF(ISNA(VLOOKUP($C33,'MSLM CC SS'!$A$17:$I$37,9,FALSE))=TRUE,"0",VLOOKUP($C33,'MSLM CC SS'!$A$17:$I$37,9,FALSE))</f>
        <v>0</v>
      </c>
      <c r="V33" s="75" t="str">
        <f>IF(ISNA(VLOOKUP($C33,'MSLM CC HP'!$A$17:$I$37,9,FALSE))=TRUE,"0",VLOOKUP($C33,'MSLM CC HP'!$A$17:$I$37,9,FALSE))</f>
        <v>0</v>
      </c>
      <c r="W33" s="75" t="str">
        <f>IF(ISNA(VLOOKUP($C33,'MSLM CC HP'!$A$17:$I$37,9,FALSE))=TRUE,"0",VLOOKUP($C33,'MSLM CC HP'!$A$17:$I$37,9,FALSE))</f>
        <v>0</v>
      </c>
    </row>
    <row r="34" spans="1:23" ht="11">
      <c r="A34" s="72"/>
      <c r="B34" s="65"/>
      <c r="C34" s="70"/>
      <c r="D34" s="69" t="str">
        <f>IF(ISNA(VLOOKUP($C34,'RPA Caclulations'!$C$6:$K$27,3,FALSE))=TRUE,"0",VLOOKUP($C34,'RPA Caclulations'!$C$6:$K$27,3,FALSE))</f>
        <v>0</v>
      </c>
      <c r="E34" s="10" t="str">
        <f>IF(ISNA(VLOOKUP($C34,'Mt. Sima Canada Cup SS'!$A$17:$I$37,9,FALSE))=TRUE,"0",VLOOKUP($C34,'Mt. Sima Canada Cup SS'!$A$17:$I$37,9,FALSE))</f>
        <v>0</v>
      </c>
      <c r="F34" s="10" t="str">
        <f>IF(ISNA(VLOOKUP($C34,'Mt. Sima Canada Cup SS'!$A$17:$I$37,9,FALSE))=TRUE,"0",VLOOKUP($C34,'Mt. Sima Canada Cup SS'!$A$17:$I$37,9,FALSE))</f>
        <v>0</v>
      </c>
      <c r="G34" s="10" t="str">
        <f>IF(ISNA(VLOOKUP($C34,'Mt. Sima Canada Cup SS'!$A$17:$I$37,9,FALSE))=TRUE,"0",VLOOKUP($C34,'Mt. Sima Canada Cup SS'!$A$17:$I$37,9,FALSE))</f>
        <v>0</v>
      </c>
      <c r="H34" s="10" t="str">
        <f>IF(ISNA(VLOOKUP($C34,'Mt. Sima Canada Cup SS'!$A$17:$I$37,9,FALSE))=TRUE,"0",VLOOKUP($C34,'Mt. Sima Canada Cup SS'!$A$17:$I$37,9,FALSE))</f>
        <v>0</v>
      </c>
      <c r="I34" s="10" t="str">
        <f>IF(ISNA(VLOOKUP($C34,'Silverstar Canada Cup SS'!$A$17:$I$37,9,FALSE))=TRUE,"0",VLOOKUP($C34,'Silverstar Canada Cup SS'!$A$17:$I$37,9,FALSE))</f>
        <v>0</v>
      </c>
      <c r="J34" s="75" t="str">
        <f>IF(ISNA(VLOOKUP($C34,'Craigleith Groms'!$A$17:$I$37,9,FALSE))=TRUE,"0",VLOOKUP($C34,'Craigleith Groms'!$A$17:$I$37,9,FALSE))</f>
        <v>0</v>
      </c>
      <c r="K34" s="10" t="str">
        <f>IF(ISNA(VLOOKUP($C34,'Silverstar Canada Cup SS'!$A$17:$I$37,9,FALSE))=TRUE,"0",VLOOKUP($C34,'Silverstar Canada Cup SS'!$A$17:$I$37,9,FALSE))</f>
        <v>0</v>
      </c>
      <c r="L34" s="75" t="str">
        <f>IF(ISNA(VLOOKUP($C34,'Fortune Fz'!$A$17:$I$37,9,FALSE))=TRUE,"0",VLOOKUP($C34,'Fortune Fz'!$A$17:$I$37,9,FALSE))</f>
        <v>0</v>
      </c>
      <c r="M34" s="75" t="str">
        <f>IF(ISNA(VLOOKUP($C34,'Craigleith Groms'!$A$17:$I$37,9,FALSE))=TRUE,"0",VLOOKUP($C34,'Craigleith Groms'!$A$17:$I$37,9,FALSE))</f>
        <v>0</v>
      </c>
      <c r="N34" s="75" t="str">
        <f>IF(ISNA(VLOOKUP($C34,'CWG SS'!$A$17:$I$37,9,FALSE))=TRUE,"0",VLOOKUP($C34,'CWG SS'!$A$17:$I$37,9,FALSE))</f>
        <v>0</v>
      </c>
      <c r="O34" s="75" t="str">
        <f>IF(ISNA(VLOOKUP($C34,'CWG BA'!$A$17:$I$37,9,FALSE))=TRUE,"0",VLOOKUP($C34,'CWG BA'!$A$17:$I$37,9,FALSE))</f>
        <v>0</v>
      </c>
      <c r="P34" s="75" t="str">
        <f>IF(ISNA(VLOOKUP($C34,'CWG HP'!$A$17:$I$37,9,FALSE))=TRUE,"0",VLOOKUP($C34,'CWG HP'!$A$17:$I$37,9,FALSE))</f>
        <v>0</v>
      </c>
      <c r="Q34" s="75" t="str">
        <f>IF(ISNA(VLOOKUP($C34,'Provincial Championships'!$A$17:$I$37,9,FALSE))=TRUE,"0",VLOOKUP($C34,'Provincial Championships'!$A$17:$I$37,9,FALSE))</f>
        <v>0</v>
      </c>
      <c r="R34" s="75" t="str">
        <f>IF(ISNA(VLOOKUP($C34,'Jr Nats SS'!$A$17:$I$37,9,FALSE))=TRUE,"0",VLOOKUP($C34,'Jr Nats SS'!$A$17:$I$37,9,FALSE))</f>
        <v>0</v>
      </c>
      <c r="S34" s="75" t="str">
        <f>IF(ISNA(VLOOKUP($C34,'Jr Nats HP'!$A$17:$I$37,9,FALSE))=TRUE,"0",VLOOKUP($C34,'Jr Nats HP'!$A$17:$I$37,9,FALSE))</f>
        <v>0</v>
      </c>
      <c r="T34" s="75" t="str">
        <f>IF(ISNA(VLOOKUP($C34,'Jr Nats BA'!$A$17:$I$37,9,FALSE))=TRUE,"0",VLOOKUP($C34,'Jr Nats BA'!$A$17:$I$37,9,FALSE))</f>
        <v>0</v>
      </c>
      <c r="U34" s="75" t="str">
        <f>IF(ISNA(VLOOKUP($C34,'MSLM CC SS'!$A$17:$I$37,9,FALSE))=TRUE,"0",VLOOKUP($C34,'MSLM CC SS'!$A$17:$I$37,9,FALSE))</f>
        <v>0</v>
      </c>
      <c r="V34" s="75" t="str">
        <f>IF(ISNA(VLOOKUP($C34,'MSLM CC HP'!$A$17:$I$37,9,FALSE))=TRUE,"0",VLOOKUP($C34,'MSLM CC HP'!$A$17:$I$37,9,FALSE))</f>
        <v>0</v>
      </c>
      <c r="W34" s="75" t="str">
        <f>IF(ISNA(VLOOKUP($C34,'MSLM CC HP'!$A$17:$I$37,9,FALSE))=TRUE,"0",VLOOKUP($C34,'MSLM CC HP'!$A$17:$I$37,9,FALSE))</f>
        <v>0</v>
      </c>
    </row>
    <row r="35" spans="1:23" ht="11">
      <c r="A35" s="72"/>
      <c r="B35" s="65"/>
      <c r="C35" s="70"/>
      <c r="D35" s="69" t="str">
        <f>IF(ISNA(VLOOKUP($C35,'RPA Caclulations'!$C$6:$K$27,3,FALSE))=TRUE,"0",VLOOKUP($C35,'RPA Caclulations'!$C$6:$K$27,3,FALSE))</f>
        <v>0</v>
      </c>
      <c r="E35" s="10" t="str">
        <f>IF(ISNA(VLOOKUP($C35,'Mt. Sima Canada Cup SS'!$A$17:$I$37,9,FALSE))=TRUE,"0",VLOOKUP($C35,'Mt. Sima Canada Cup SS'!$A$17:$I$37,9,FALSE))</f>
        <v>0</v>
      </c>
      <c r="F35" s="10" t="str">
        <f>IF(ISNA(VLOOKUP($C35,'Mt. Sima Canada Cup SS'!$A$17:$I$37,9,FALSE))=TRUE,"0",VLOOKUP($C35,'Mt. Sima Canada Cup SS'!$A$17:$I$37,9,FALSE))</f>
        <v>0</v>
      </c>
      <c r="G35" s="10" t="str">
        <f>IF(ISNA(VLOOKUP($C35,'Mt. Sima Canada Cup SS'!$A$17:$I$37,9,FALSE))=TRUE,"0",VLOOKUP($C35,'Mt. Sima Canada Cup SS'!$A$17:$I$37,9,FALSE))</f>
        <v>0</v>
      </c>
      <c r="H35" s="10" t="str">
        <f>IF(ISNA(VLOOKUP($C35,'Mt. Sima Canada Cup SS'!$A$17:$I$37,9,FALSE))=TRUE,"0",VLOOKUP($C35,'Mt. Sima Canada Cup SS'!$A$17:$I$37,9,FALSE))</f>
        <v>0</v>
      </c>
      <c r="I35" s="10" t="str">
        <f>IF(ISNA(VLOOKUP($C35,'Silverstar Canada Cup SS'!$A$17:$I$37,9,FALSE))=TRUE,"0",VLOOKUP($C35,'Silverstar Canada Cup SS'!$A$17:$I$37,9,FALSE))</f>
        <v>0</v>
      </c>
      <c r="J35" s="75" t="str">
        <f>IF(ISNA(VLOOKUP($C35,'Craigleith Groms'!$A$17:$I$37,9,FALSE))=TRUE,"0",VLOOKUP($C35,'Craigleith Groms'!$A$17:$I$37,9,FALSE))</f>
        <v>0</v>
      </c>
      <c r="K35" s="10" t="str">
        <f>IF(ISNA(VLOOKUP($C35,'Silverstar Canada Cup SS'!$A$17:$I$37,9,FALSE))=TRUE,"0",VLOOKUP($C35,'Silverstar Canada Cup SS'!$A$17:$I$37,9,FALSE))</f>
        <v>0</v>
      </c>
      <c r="L35" s="75" t="str">
        <f>IF(ISNA(VLOOKUP($C35,'Fortune Fz'!$A$17:$I$37,9,FALSE))=TRUE,"0",VLOOKUP($C35,'Fortune Fz'!$A$17:$I$37,9,FALSE))</f>
        <v>0</v>
      </c>
      <c r="M35" s="75" t="str">
        <f>IF(ISNA(VLOOKUP($C35,'Craigleith Groms'!$A$17:$I$37,9,FALSE))=TRUE,"0",VLOOKUP($C35,'Craigleith Groms'!$A$17:$I$37,9,FALSE))</f>
        <v>0</v>
      </c>
      <c r="N35" s="75" t="str">
        <f>IF(ISNA(VLOOKUP($C35,'CWG SS'!$A$17:$I$37,9,FALSE))=TRUE,"0",VLOOKUP($C35,'CWG SS'!$A$17:$I$37,9,FALSE))</f>
        <v>0</v>
      </c>
      <c r="O35" s="75" t="str">
        <f>IF(ISNA(VLOOKUP($C35,'CWG BA'!$A$17:$I$37,9,FALSE))=TRUE,"0",VLOOKUP($C35,'CWG BA'!$A$17:$I$37,9,FALSE))</f>
        <v>0</v>
      </c>
      <c r="P35" s="75" t="str">
        <f>IF(ISNA(VLOOKUP($C35,'CWG HP'!$A$17:$I$37,9,FALSE))=TRUE,"0",VLOOKUP($C35,'CWG HP'!$A$17:$I$37,9,FALSE))</f>
        <v>0</v>
      </c>
      <c r="Q35" s="75" t="str">
        <f>IF(ISNA(VLOOKUP($C35,'Provincial Championships'!$A$17:$I$37,9,FALSE))=TRUE,"0",VLOOKUP($C35,'Provincial Championships'!$A$17:$I$37,9,FALSE))</f>
        <v>0</v>
      </c>
      <c r="R35" s="75" t="str">
        <f>IF(ISNA(VLOOKUP($C35,'Jr Nats SS'!$A$17:$I$37,9,FALSE))=TRUE,"0",VLOOKUP($C35,'Jr Nats SS'!$A$17:$I$37,9,FALSE))</f>
        <v>0</v>
      </c>
      <c r="S35" s="75" t="str">
        <f>IF(ISNA(VLOOKUP($C35,'Jr Nats HP'!$A$17:$I$37,9,FALSE))=TRUE,"0",VLOOKUP($C35,'Jr Nats HP'!$A$17:$I$37,9,FALSE))</f>
        <v>0</v>
      </c>
      <c r="T35" s="75" t="str">
        <f>IF(ISNA(VLOOKUP($C35,'Jr Nats BA'!$A$17:$I$37,9,FALSE))=TRUE,"0",VLOOKUP($C35,'Jr Nats BA'!$A$17:$I$37,9,FALSE))</f>
        <v>0</v>
      </c>
      <c r="U35" s="75" t="str">
        <f>IF(ISNA(VLOOKUP($C35,'MSLM CC SS'!$A$17:$I$37,9,FALSE))=TRUE,"0",VLOOKUP($C35,'MSLM CC SS'!$A$17:$I$37,9,FALSE))</f>
        <v>0</v>
      </c>
      <c r="V35" s="75" t="str">
        <f>IF(ISNA(VLOOKUP($C35,'MSLM CC HP'!$A$17:$I$37,9,FALSE))=TRUE,"0",VLOOKUP($C35,'MSLM CC HP'!$A$17:$I$37,9,FALSE))</f>
        <v>0</v>
      </c>
      <c r="W35" s="75" t="str">
        <f>IF(ISNA(VLOOKUP($C35,'MSLM CC HP'!$A$17:$I$37,9,FALSE))=TRUE,"0",VLOOKUP($C35,'MSLM CC HP'!$A$17:$I$37,9,FALSE))</f>
        <v>0</v>
      </c>
    </row>
    <row r="36" spans="1:23" ht="11">
      <c r="A36" s="72"/>
      <c r="B36" s="65"/>
      <c r="C36" s="70"/>
      <c r="D36" s="69" t="str">
        <f>IF(ISNA(VLOOKUP($C36,'RPA Caclulations'!$C$6:$K$27,3,FALSE))=TRUE,"0",VLOOKUP($C36,'RPA Caclulations'!$C$6:$K$27,3,FALSE))</f>
        <v>0</v>
      </c>
      <c r="E36" s="10" t="str">
        <f>IF(ISNA(VLOOKUP($C36,'Mt. Sima Canada Cup SS'!$A$17:$I$37,9,FALSE))=TRUE,"0",VLOOKUP($C36,'Mt. Sima Canada Cup SS'!$A$17:$I$37,9,FALSE))</f>
        <v>0</v>
      </c>
      <c r="F36" s="10" t="str">
        <f>IF(ISNA(VLOOKUP($C36,'Mt. Sima Canada Cup SS'!$A$17:$I$37,9,FALSE))=TRUE,"0",VLOOKUP($C36,'Mt. Sima Canada Cup SS'!$A$17:$I$37,9,FALSE))</f>
        <v>0</v>
      </c>
      <c r="G36" s="10" t="str">
        <f>IF(ISNA(VLOOKUP($C36,'Mt. Sima Canada Cup SS'!$A$17:$I$37,9,FALSE))=TRUE,"0",VLOOKUP($C36,'Mt. Sima Canada Cup SS'!$A$17:$I$37,9,FALSE))</f>
        <v>0</v>
      </c>
      <c r="H36" s="10" t="str">
        <f>IF(ISNA(VLOOKUP($C36,'Mt. Sima Canada Cup SS'!$A$17:$I$37,9,FALSE))=TRUE,"0",VLOOKUP($C36,'Mt. Sima Canada Cup SS'!$A$17:$I$37,9,FALSE))</f>
        <v>0</v>
      </c>
      <c r="I36" s="10" t="str">
        <f>IF(ISNA(VLOOKUP($C36,'Silverstar Canada Cup SS'!$A$17:$I$37,9,FALSE))=TRUE,"0",VLOOKUP($C36,'Silverstar Canada Cup SS'!$A$17:$I$37,9,FALSE))</f>
        <v>0</v>
      </c>
      <c r="J36" s="75" t="str">
        <f>IF(ISNA(VLOOKUP($C36,'Craigleith Groms'!$A$17:$I$37,9,FALSE))=TRUE,"0",VLOOKUP($C36,'Craigleith Groms'!$A$17:$I$37,9,FALSE))</f>
        <v>0</v>
      </c>
      <c r="K36" s="10" t="str">
        <f>IF(ISNA(VLOOKUP($C36,'Silverstar Canada Cup SS'!$A$17:$I$37,9,FALSE))=TRUE,"0",VLOOKUP($C36,'Silverstar Canada Cup SS'!$A$17:$I$37,9,FALSE))</f>
        <v>0</v>
      </c>
      <c r="L36" s="75" t="str">
        <f>IF(ISNA(VLOOKUP($C36,'Fortune Fz'!$A$17:$I$37,9,FALSE))=TRUE,"0",VLOOKUP($C36,'Fortune Fz'!$A$17:$I$37,9,FALSE))</f>
        <v>0</v>
      </c>
      <c r="M36" s="75" t="str">
        <f>IF(ISNA(VLOOKUP($C36,'Craigleith Groms'!$A$17:$I$37,9,FALSE))=TRUE,"0",VLOOKUP($C36,'Craigleith Groms'!$A$17:$I$37,9,FALSE))</f>
        <v>0</v>
      </c>
      <c r="N36" s="75" t="str">
        <f>IF(ISNA(VLOOKUP($C36,'CWG SS'!$A$17:$I$37,9,FALSE))=TRUE,"0",VLOOKUP($C36,'CWG SS'!$A$17:$I$37,9,FALSE))</f>
        <v>0</v>
      </c>
      <c r="O36" s="75" t="str">
        <f>IF(ISNA(VLOOKUP($C36,'CWG BA'!$A$17:$I$37,9,FALSE))=TRUE,"0",VLOOKUP($C36,'CWG BA'!$A$17:$I$37,9,FALSE))</f>
        <v>0</v>
      </c>
      <c r="P36" s="75" t="str">
        <f>IF(ISNA(VLOOKUP($C36,'CWG HP'!$A$17:$I$37,9,FALSE))=TRUE,"0",VLOOKUP($C36,'CWG HP'!$A$17:$I$37,9,FALSE))</f>
        <v>0</v>
      </c>
      <c r="Q36" s="75" t="str">
        <f>IF(ISNA(VLOOKUP($C36,'Provincial Championships'!$A$17:$I$37,9,FALSE))=TRUE,"0",VLOOKUP($C36,'Provincial Championships'!$A$17:$I$37,9,FALSE))</f>
        <v>0</v>
      </c>
      <c r="R36" s="75" t="str">
        <f>IF(ISNA(VLOOKUP($C36,'Jr Nats SS'!$A$17:$I$37,9,FALSE))=TRUE,"0",VLOOKUP($C36,'Jr Nats SS'!$A$17:$I$37,9,FALSE))</f>
        <v>0</v>
      </c>
      <c r="S36" s="75" t="str">
        <f>IF(ISNA(VLOOKUP($C36,'Jr Nats HP'!$A$17:$I$37,9,FALSE))=TRUE,"0",VLOOKUP($C36,'Jr Nats HP'!$A$17:$I$37,9,FALSE))</f>
        <v>0</v>
      </c>
      <c r="T36" s="75" t="str">
        <f>IF(ISNA(VLOOKUP($C36,'Jr Nats BA'!$A$17:$I$37,9,FALSE))=TRUE,"0",VLOOKUP($C36,'Jr Nats BA'!$A$17:$I$37,9,FALSE))</f>
        <v>0</v>
      </c>
      <c r="U36" s="75" t="str">
        <f>IF(ISNA(VLOOKUP($C36,'MSLM CC SS'!$A$17:$I$37,9,FALSE))=TRUE,"0",VLOOKUP($C36,'MSLM CC SS'!$A$17:$I$37,9,FALSE))</f>
        <v>0</v>
      </c>
      <c r="V36" s="75" t="str">
        <f>IF(ISNA(VLOOKUP($C36,'MSLM CC HP'!$A$17:$I$37,9,FALSE))=TRUE,"0",VLOOKUP($C36,'MSLM CC HP'!$A$17:$I$37,9,FALSE))</f>
        <v>0</v>
      </c>
      <c r="W36" s="75" t="str">
        <f>IF(ISNA(VLOOKUP($C36,'MSLM CC HP'!$A$17:$I$37,9,FALSE))=TRUE,"0",VLOOKUP($C36,'MSLM CC HP'!$A$17:$I$37,9,FALSE))</f>
        <v>0</v>
      </c>
    </row>
    <row r="37" spans="1:23" ht="11">
      <c r="A37" s="72"/>
      <c r="B37" s="65"/>
      <c r="C37" s="70"/>
      <c r="D37" s="69" t="str">
        <f>IF(ISNA(VLOOKUP($C37,'RPA Caclulations'!$C$6:$K$27,3,FALSE))=TRUE,"0",VLOOKUP($C37,'RPA Caclulations'!$C$6:$K$27,3,FALSE))</f>
        <v>0</v>
      </c>
      <c r="E37" s="10" t="str">
        <f>IF(ISNA(VLOOKUP($C37,'Mt. Sima Canada Cup SS'!$A$17:$I$37,9,FALSE))=TRUE,"0",VLOOKUP($C37,'Mt. Sima Canada Cup SS'!$A$17:$I$37,9,FALSE))</f>
        <v>0</v>
      </c>
      <c r="F37" s="10" t="str">
        <f>IF(ISNA(VLOOKUP($C37,'Mt. Sima Canada Cup SS'!$A$17:$I$37,9,FALSE))=TRUE,"0",VLOOKUP($C37,'Mt. Sima Canada Cup SS'!$A$17:$I$37,9,FALSE))</f>
        <v>0</v>
      </c>
      <c r="G37" s="10" t="str">
        <f>IF(ISNA(VLOOKUP($C37,'Mt. Sima Canada Cup SS'!$A$17:$I$37,9,FALSE))=TRUE,"0",VLOOKUP($C37,'Mt. Sima Canada Cup SS'!$A$17:$I$37,9,FALSE))</f>
        <v>0</v>
      </c>
      <c r="H37" s="10" t="str">
        <f>IF(ISNA(VLOOKUP($C37,'Mt. Sima Canada Cup SS'!$A$17:$I$37,9,FALSE))=TRUE,"0",VLOOKUP($C37,'Mt. Sima Canada Cup SS'!$A$17:$I$37,9,FALSE))</f>
        <v>0</v>
      </c>
      <c r="I37" s="10" t="str">
        <f>IF(ISNA(VLOOKUP($C37,'Silverstar Canada Cup SS'!$A$17:$I$37,9,FALSE))=TRUE,"0",VLOOKUP($C37,'Silverstar Canada Cup SS'!$A$17:$I$37,9,FALSE))</f>
        <v>0</v>
      </c>
      <c r="J37" s="75" t="str">
        <f>IF(ISNA(VLOOKUP($C37,'Craigleith Groms'!$A$17:$I$37,9,FALSE))=TRUE,"0",VLOOKUP($C37,'Craigleith Groms'!$A$17:$I$37,9,FALSE))</f>
        <v>0</v>
      </c>
      <c r="K37" s="10" t="str">
        <f>IF(ISNA(VLOOKUP($C37,'Silverstar Canada Cup SS'!$A$17:$I$37,9,FALSE))=TRUE,"0",VLOOKUP($C37,'Silverstar Canada Cup SS'!$A$17:$I$37,9,FALSE))</f>
        <v>0</v>
      </c>
      <c r="L37" s="75" t="str">
        <f>IF(ISNA(VLOOKUP($C37,'Fortune Fz'!$A$17:$I$37,9,FALSE))=TRUE,"0",VLOOKUP($C37,'Fortune Fz'!$A$17:$I$37,9,FALSE))</f>
        <v>0</v>
      </c>
      <c r="M37" s="75" t="str">
        <f>IF(ISNA(VLOOKUP($C37,'Craigleith Groms'!$A$17:$I$37,9,FALSE))=TRUE,"0",VLOOKUP($C37,'Craigleith Groms'!$A$17:$I$37,9,FALSE))</f>
        <v>0</v>
      </c>
      <c r="N37" s="75" t="str">
        <f>IF(ISNA(VLOOKUP($C37,'CWG SS'!$A$17:$I$37,9,FALSE))=TRUE,"0",VLOOKUP($C37,'CWG SS'!$A$17:$I$37,9,FALSE))</f>
        <v>0</v>
      </c>
      <c r="O37" s="75" t="str">
        <f>IF(ISNA(VLOOKUP($C37,'CWG BA'!$A$17:$I$37,9,FALSE))=TRUE,"0",VLOOKUP($C37,'CWG BA'!$A$17:$I$37,9,FALSE))</f>
        <v>0</v>
      </c>
      <c r="P37" s="75" t="str">
        <f>IF(ISNA(VLOOKUP($C37,'CWG HP'!$A$17:$I$37,9,FALSE))=TRUE,"0",VLOOKUP($C37,'CWG HP'!$A$17:$I$37,9,FALSE))</f>
        <v>0</v>
      </c>
      <c r="Q37" s="75" t="str">
        <f>IF(ISNA(VLOOKUP($C37,'Provincial Championships'!$A$17:$I$37,9,FALSE))=TRUE,"0",VLOOKUP($C37,'Provincial Championships'!$A$17:$I$37,9,FALSE))</f>
        <v>0</v>
      </c>
      <c r="R37" s="75" t="str">
        <f>IF(ISNA(VLOOKUP($C37,'Jr Nats SS'!$A$17:$I$37,9,FALSE))=TRUE,"0",VLOOKUP($C37,'Jr Nats SS'!$A$17:$I$37,9,FALSE))</f>
        <v>0</v>
      </c>
      <c r="S37" s="75" t="str">
        <f>IF(ISNA(VLOOKUP($C37,'Jr Nats HP'!$A$17:$I$37,9,FALSE))=TRUE,"0",VLOOKUP($C37,'Jr Nats HP'!$A$17:$I$37,9,FALSE))</f>
        <v>0</v>
      </c>
      <c r="T37" s="75" t="str">
        <f>IF(ISNA(VLOOKUP($C37,'Jr Nats BA'!$A$17:$I$37,9,FALSE))=TRUE,"0",VLOOKUP($C37,'Jr Nats BA'!$A$17:$I$37,9,FALSE))</f>
        <v>0</v>
      </c>
      <c r="U37" s="75" t="str">
        <f>IF(ISNA(VLOOKUP($C37,'MSLM CC SS'!$A$17:$I$37,9,FALSE))=TRUE,"0",VLOOKUP($C37,'MSLM CC SS'!$A$17:$I$37,9,FALSE))</f>
        <v>0</v>
      </c>
      <c r="V37" s="75" t="str">
        <f>IF(ISNA(VLOOKUP($C37,'MSLM CC HP'!$A$17:$I$37,9,FALSE))=TRUE,"0",VLOOKUP($C37,'MSLM CC HP'!$A$17:$I$37,9,FALSE))</f>
        <v>0</v>
      </c>
      <c r="W37" s="75" t="str">
        <f>IF(ISNA(VLOOKUP($C37,'MSLM CC HP'!$A$17:$I$37,9,FALSE))=TRUE,"0",VLOOKUP($C37,'MSLM CC HP'!$A$17:$I$37,9,FALSE))</f>
        <v>0</v>
      </c>
    </row>
    <row r="38" spans="1:23" ht="11">
      <c r="A38" s="72"/>
      <c r="B38" s="65"/>
      <c r="C38" s="70"/>
      <c r="D38" s="69" t="str">
        <f>IF(ISNA(VLOOKUP($C38,'RPA Caclulations'!$C$6:$K$27,3,FALSE))=TRUE,"0",VLOOKUP($C38,'RPA Caclulations'!$C$6:$K$27,3,FALSE))</f>
        <v>0</v>
      </c>
      <c r="E38" s="10" t="str">
        <f>IF(ISNA(VLOOKUP($C38,'Mt. Sima Canada Cup SS'!$A$17:$I$37,9,FALSE))=TRUE,"0",VLOOKUP($C38,'Mt. Sima Canada Cup SS'!$A$17:$I$37,9,FALSE))</f>
        <v>0</v>
      </c>
      <c r="F38" s="10" t="str">
        <f>IF(ISNA(VLOOKUP($C38,'Mt. Sima Canada Cup SS'!$A$17:$I$37,9,FALSE))=TRUE,"0",VLOOKUP($C38,'Mt. Sima Canada Cup SS'!$A$17:$I$37,9,FALSE))</f>
        <v>0</v>
      </c>
      <c r="G38" s="10" t="str">
        <f>IF(ISNA(VLOOKUP($C38,'Mt. Sima Canada Cup SS'!$A$17:$I$37,9,FALSE))=TRUE,"0",VLOOKUP($C38,'Mt. Sima Canada Cup SS'!$A$17:$I$37,9,FALSE))</f>
        <v>0</v>
      </c>
      <c r="H38" s="10" t="str">
        <f>IF(ISNA(VLOOKUP($C38,'Mt. Sima Canada Cup SS'!$A$17:$I$37,9,FALSE))=TRUE,"0",VLOOKUP($C38,'Mt. Sima Canada Cup SS'!$A$17:$I$37,9,FALSE))</f>
        <v>0</v>
      </c>
      <c r="I38" s="10" t="str">
        <f>IF(ISNA(VLOOKUP($C38,'Silverstar Canada Cup SS'!$A$17:$I$37,9,FALSE))=TRUE,"0",VLOOKUP($C38,'Silverstar Canada Cup SS'!$A$17:$I$37,9,FALSE))</f>
        <v>0</v>
      </c>
      <c r="J38" s="75" t="str">
        <f>IF(ISNA(VLOOKUP($C38,'Craigleith Groms'!$A$17:$I$37,9,FALSE))=TRUE,"0",VLOOKUP($C38,'Craigleith Groms'!$A$17:$I$37,9,FALSE))</f>
        <v>0</v>
      </c>
      <c r="K38" s="10" t="str">
        <f>IF(ISNA(VLOOKUP($C38,'Silverstar Canada Cup SS'!$A$17:$I$37,9,FALSE))=TRUE,"0",VLOOKUP($C38,'Silverstar Canada Cup SS'!$A$17:$I$37,9,FALSE))</f>
        <v>0</v>
      </c>
      <c r="L38" s="75" t="str">
        <f>IF(ISNA(VLOOKUP($C38,'Fortune Fz'!$A$17:$I$37,9,FALSE))=TRUE,"0",VLOOKUP($C38,'Fortune Fz'!$A$17:$I$37,9,FALSE))</f>
        <v>0</v>
      </c>
      <c r="M38" s="75" t="str">
        <f>IF(ISNA(VLOOKUP($C38,'Craigleith Groms'!$A$17:$I$37,9,FALSE))=TRUE,"0",VLOOKUP($C38,'Craigleith Groms'!$A$17:$I$37,9,FALSE))</f>
        <v>0</v>
      </c>
      <c r="N38" s="75" t="str">
        <f>IF(ISNA(VLOOKUP($C38,'CWG SS'!$A$17:$I$37,9,FALSE))=TRUE,"0",VLOOKUP($C38,'CWG SS'!$A$17:$I$37,9,FALSE))</f>
        <v>0</v>
      </c>
      <c r="O38" s="75" t="str">
        <f>IF(ISNA(VLOOKUP($C38,'CWG BA'!$A$17:$I$37,9,FALSE))=TRUE,"0",VLOOKUP($C38,'CWG BA'!$A$17:$I$37,9,FALSE))</f>
        <v>0</v>
      </c>
      <c r="P38" s="75" t="str">
        <f>IF(ISNA(VLOOKUP($C38,'CWG HP'!$A$17:$I$37,9,FALSE))=TRUE,"0",VLOOKUP($C38,'CWG HP'!$A$17:$I$37,9,FALSE))</f>
        <v>0</v>
      </c>
      <c r="Q38" s="75" t="str">
        <f>IF(ISNA(VLOOKUP($C38,'Provincial Championships'!$A$17:$I$37,9,FALSE))=TRUE,"0",VLOOKUP($C38,'Provincial Championships'!$A$17:$I$37,9,FALSE))</f>
        <v>0</v>
      </c>
      <c r="R38" s="75" t="str">
        <f>IF(ISNA(VLOOKUP($C38,'Jr Nats SS'!$A$17:$I$37,9,FALSE))=TRUE,"0",VLOOKUP($C38,'Jr Nats SS'!$A$17:$I$37,9,FALSE))</f>
        <v>0</v>
      </c>
      <c r="S38" s="75" t="str">
        <f>IF(ISNA(VLOOKUP($C38,'Jr Nats HP'!$A$17:$I$37,9,FALSE))=TRUE,"0",VLOOKUP($C38,'Jr Nats HP'!$A$17:$I$37,9,FALSE))</f>
        <v>0</v>
      </c>
      <c r="T38" s="75" t="str">
        <f>IF(ISNA(VLOOKUP($C38,'Jr Nats BA'!$A$17:$I$37,9,FALSE))=TRUE,"0",VLOOKUP($C38,'Jr Nats BA'!$A$17:$I$37,9,FALSE))</f>
        <v>0</v>
      </c>
      <c r="U38" s="75" t="str">
        <f>IF(ISNA(VLOOKUP($C38,'MSLM CC SS'!$A$17:$I$37,9,FALSE))=TRUE,"0",VLOOKUP($C38,'MSLM CC SS'!$A$17:$I$37,9,FALSE))</f>
        <v>0</v>
      </c>
      <c r="V38" s="75" t="str">
        <f>IF(ISNA(VLOOKUP($C38,'MSLM CC HP'!$A$17:$I$37,9,FALSE))=TRUE,"0",VLOOKUP($C38,'MSLM CC HP'!$A$17:$I$37,9,FALSE))</f>
        <v>0</v>
      </c>
      <c r="W38" s="75" t="str">
        <f>IF(ISNA(VLOOKUP($C38,'MSLM CC HP'!$A$17:$I$37,9,FALSE))=TRUE,"0",VLOOKUP($C38,'MSLM CC HP'!$A$17:$I$37,9,FALSE))</f>
        <v>0</v>
      </c>
    </row>
    <row r="39" spans="1:23" ht="11">
      <c r="A39" s="72"/>
      <c r="B39" s="65"/>
      <c r="C39" s="70"/>
      <c r="D39" s="69" t="str">
        <f>IF(ISNA(VLOOKUP($C39,'RPA Caclulations'!$C$6:$K$27,3,FALSE))=TRUE,"0",VLOOKUP($C39,'RPA Caclulations'!$C$6:$K$27,3,FALSE))</f>
        <v>0</v>
      </c>
      <c r="E39" s="10" t="str">
        <f>IF(ISNA(VLOOKUP($C39,'Mt. Sima Canada Cup SS'!$A$17:$I$37,9,FALSE))=TRUE,"0",VLOOKUP($C39,'Mt. Sima Canada Cup SS'!$A$17:$I$37,9,FALSE))</f>
        <v>0</v>
      </c>
      <c r="F39" s="10" t="str">
        <f>IF(ISNA(VLOOKUP($C39,'Mt. Sima Canada Cup SS'!$A$17:$I$37,9,FALSE))=TRUE,"0",VLOOKUP($C39,'Mt. Sima Canada Cup SS'!$A$17:$I$37,9,FALSE))</f>
        <v>0</v>
      </c>
      <c r="G39" s="10" t="str">
        <f>IF(ISNA(VLOOKUP($C39,'Mt. Sima Canada Cup SS'!$A$17:$I$37,9,FALSE))=TRUE,"0",VLOOKUP($C39,'Mt. Sima Canada Cup SS'!$A$17:$I$37,9,FALSE))</f>
        <v>0</v>
      </c>
      <c r="H39" s="10" t="str">
        <f>IF(ISNA(VLOOKUP($C39,'Mt. Sima Canada Cup SS'!$A$17:$I$37,9,FALSE))=TRUE,"0",VLOOKUP($C39,'Mt. Sima Canada Cup SS'!$A$17:$I$37,9,FALSE))</f>
        <v>0</v>
      </c>
      <c r="I39" s="10" t="str">
        <f>IF(ISNA(VLOOKUP($C39,'Silverstar Canada Cup SS'!$A$17:$I$37,9,FALSE))=TRUE,"0",VLOOKUP($C39,'Silverstar Canada Cup SS'!$A$17:$I$37,9,FALSE))</f>
        <v>0</v>
      </c>
      <c r="J39" s="75" t="str">
        <f>IF(ISNA(VLOOKUP($C39,'Craigleith Groms'!$A$17:$I$37,9,FALSE))=TRUE,"0",VLOOKUP($C39,'Craigleith Groms'!$A$17:$I$37,9,FALSE))</f>
        <v>0</v>
      </c>
      <c r="K39" s="10" t="str">
        <f>IF(ISNA(VLOOKUP($C39,'Silverstar Canada Cup SS'!$A$17:$I$37,9,FALSE))=TRUE,"0",VLOOKUP($C39,'Silverstar Canada Cup SS'!$A$17:$I$37,9,FALSE))</f>
        <v>0</v>
      </c>
      <c r="L39" s="75" t="str">
        <f>IF(ISNA(VLOOKUP($C39,'Fortune Fz'!$A$17:$I$37,9,FALSE))=TRUE,"0",VLOOKUP($C39,'Fortune Fz'!$A$17:$I$37,9,FALSE))</f>
        <v>0</v>
      </c>
      <c r="M39" s="75" t="str">
        <f>IF(ISNA(VLOOKUP($C39,'Craigleith Groms'!$A$17:$I$37,9,FALSE))=TRUE,"0",VLOOKUP($C39,'Craigleith Groms'!$A$17:$I$37,9,FALSE))</f>
        <v>0</v>
      </c>
      <c r="N39" s="75" t="str">
        <f>IF(ISNA(VLOOKUP($C39,'CWG SS'!$A$17:$I$37,9,FALSE))=TRUE,"0",VLOOKUP($C39,'CWG SS'!$A$17:$I$37,9,FALSE))</f>
        <v>0</v>
      </c>
      <c r="O39" s="75" t="str">
        <f>IF(ISNA(VLOOKUP($C39,'CWG BA'!$A$17:$I$37,9,FALSE))=TRUE,"0",VLOOKUP($C39,'CWG BA'!$A$17:$I$37,9,FALSE))</f>
        <v>0</v>
      </c>
      <c r="P39" s="75" t="str">
        <f>IF(ISNA(VLOOKUP($C39,'CWG HP'!$A$17:$I$37,9,FALSE))=TRUE,"0",VLOOKUP($C39,'CWG HP'!$A$17:$I$37,9,FALSE))</f>
        <v>0</v>
      </c>
      <c r="Q39" s="75" t="str">
        <f>IF(ISNA(VLOOKUP($C39,'Provincial Championships'!$A$17:$I$37,9,FALSE))=TRUE,"0",VLOOKUP($C39,'Provincial Championships'!$A$17:$I$37,9,FALSE))</f>
        <v>0</v>
      </c>
      <c r="R39" s="75" t="str">
        <f>IF(ISNA(VLOOKUP($C39,'Jr Nats SS'!$A$17:$I$37,9,FALSE))=TRUE,"0",VLOOKUP($C39,'Jr Nats SS'!$A$17:$I$37,9,FALSE))</f>
        <v>0</v>
      </c>
      <c r="S39" s="75" t="str">
        <f>IF(ISNA(VLOOKUP($C39,'Jr Nats HP'!$A$17:$I$37,9,FALSE))=TRUE,"0",VLOOKUP($C39,'Jr Nats HP'!$A$17:$I$37,9,FALSE))</f>
        <v>0</v>
      </c>
      <c r="T39" s="75" t="str">
        <f>IF(ISNA(VLOOKUP($C39,'Jr Nats BA'!$A$17:$I$37,9,FALSE))=TRUE,"0",VLOOKUP($C39,'Jr Nats BA'!$A$17:$I$37,9,FALSE))</f>
        <v>0</v>
      </c>
      <c r="U39" s="75" t="str">
        <f>IF(ISNA(VLOOKUP($C39,'MSLM CC SS'!$A$17:$I$37,9,FALSE))=TRUE,"0",VLOOKUP($C39,'MSLM CC SS'!$A$17:$I$37,9,FALSE))</f>
        <v>0</v>
      </c>
      <c r="V39" s="75" t="str">
        <f>IF(ISNA(VLOOKUP($C39,'MSLM CC HP'!$A$17:$I$37,9,FALSE))=TRUE,"0",VLOOKUP($C39,'MSLM CC HP'!$A$17:$I$37,9,FALSE))</f>
        <v>0</v>
      </c>
      <c r="W39" s="75" t="str">
        <f>IF(ISNA(VLOOKUP($C39,'MSLM CC HP'!$A$17:$I$37,9,FALSE))=TRUE,"0",VLOOKUP($C39,'MSLM CC HP'!$A$17:$I$37,9,FALSE))</f>
        <v>0</v>
      </c>
    </row>
    <row r="40" spans="1:23" ht="11">
      <c r="A40" s="72"/>
      <c r="B40" s="65"/>
      <c r="C40" s="70"/>
      <c r="D40" s="69" t="str">
        <f>IF(ISNA(VLOOKUP($C40,'RPA Caclulations'!$C$6:$K$27,3,FALSE))=TRUE,"0",VLOOKUP($C40,'RPA Caclulations'!$C$6:$K$27,3,FALSE))</f>
        <v>0</v>
      </c>
      <c r="E40" s="10" t="str">
        <f>IF(ISNA(VLOOKUP($C40,'Mt. Sima Canada Cup SS'!$A$17:$I$37,9,FALSE))=TRUE,"0",VLOOKUP($C40,'Mt. Sima Canada Cup SS'!$A$17:$I$37,9,FALSE))</f>
        <v>0</v>
      </c>
      <c r="F40" s="10" t="str">
        <f>IF(ISNA(VLOOKUP($C40,'Mt. Sima Canada Cup SS'!$A$17:$I$37,9,FALSE))=TRUE,"0",VLOOKUP($C40,'Mt. Sima Canada Cup SS'!$A$17:$I$37,9,FALSE))</f>
        <v>0</v>
      </c>
      <c r="G40" s="10" t="str">
        <f>IF(ISNA(VLOOKUP($C40,'Mt. Sima Canada Cup SS'!$A$17:$I$37,9,FALSE))=TRUE,"0",VLOOKUP($C40,'Mt. Sima Canada Cup SS'!$A$17:$I$37,9,FALSE))</f>
        <v>0</v>
      </c>
      <c r="H40" s="10" t="str">
        <f>IF(ISNA(VLOOKUP($C40,'Mt. Sima Canada Cup SS'!$A$17:$I$37,9,FALSE))=TRUE,"0",VLOOKUP($C40,'Mt. Sima Canada Cup SS'!$A$17:$I$37,9,FALSE))</f>
        <v>0</v>
      </c>
      <c r="I40" s="10" t="str">
        <f>IF(ISNA(VLOOKUP($C40,'Silverstar Canada Cup SS'!$A$17:$I$37,9,FALSE))=TRUE,"0",VLOOKUP($C40,'Silverstar Canada Cup SS'!$A$17:$I$37,9,FALSE))</f>
        <v>0</v>
      </c>
      <c r="J40" s="75" t="str">
        <f>IF(ISNA(VLOOKUP($C40,'Craigleith Groms'!$A$17:$I$37,9,FALSE))=TRUE,"0",VLOOKUP($C40,'Craigleith Groms'!$A$17:$I$37,9,FALSE))</f>
        <v>0</v>
      </c>
      <c r="K40" s="10" t="str">
        <f>IF(ISNA(VLOOKUP($C40,'Silverstar Canada Cup SS'!$A$17:$I$37,9,FALSE))=TRUE,"0",VLOOKUP($C40,'Silverstar Canada Cup SS'!$A$17:$I$37,9,FALSE))</f>
        <v>0</v>
      </c>
      <c r="L40" s="75" t="str">
        <f>IF(ISNA(VLOOKUP($C40,'Fortune Fz'!$A$17:$I$37,9,FALSE))=TRUE,"0",VLOOKUP($C40,'Fortune Fz'!$A$17:$I$37,9,FALSE))</f>
        <v>0</v>
      </c>
      <c r="M40" s="75" t="str">
        <f>IF(ISNA(VLOOKUP($C40,'Craigleith Groms'!$A$17:$I$37,9,FALSE))=TRUE,"0",VLOOKUP($C40,'Craigleith Groms'!$A$17:$I$37,9,FALSE))</f>
        <v>0</v>
      </c>
      <c r="N40" s="75" t="str">
        <f>IF(ISNA(VLOOKUP($C40,'CWG SS'!$A$17:$I$37,9,FALSE))=TRUE,"0",VLOOKUP($C40,'CWG SS'!$A$17:$I$37,9,FALSE))</f>
        <v>0</v>
      </c>
      <c r="O40" s="75" t="str">
        <f>IF(ISNA(VLOOKUP($C40,'CWG BA'!$A$17:$I$37,9,FALSE))=TRUE,"0",VLOOKUP($C40,'CWG BA'!$A$17:$I$37,9,FALSE))</f>
        <v>0</v>
      </c>
      <c r="P40" s="75" t="str">
        <f>IF(ISNA(VLOOKUP($C40,'CWG HP'!$A$17:$I$37,9,FALSE))=TRUE,"0",VLOOKUP($C40,'CWG HP'!$A$17:$I$37,9,FALSE))</f>
        <v>0</v>
      </c>
      <c r="Q40" s="75" t="str">
        <f>IF(ISNA(VLOOKUP($C40,'Provincial Championships'!$A$17:$I$37,9,FALSE))=TRUE,"0",VLOOKUP($C40,'Provincial Championships'!$A$17:$I$37,9,FALSE))</f>
        <v>0</v>
      </c>
      <c r="R40" s="75" t="str">
        <f>IF(ISNA(VLOOKUP($C40,'Jr Nats SS'!$A$17:$I$37,9,FALSE))=TRUE,"0",VLOOKUP($C40,'Jr Nats SS'!$A$17:$I$37,9,FALSE))</f>
        <v>0</v>
      </c>
      <c r="S40" s="75" t="str">
        <f>IF(ISNA(VLOOKUP($C40,'Jr Nats HP'!$A$17:$I$37,9,FALSE))=TRUE,"0",VLOOKUP($C40,'Jr Nats HP'!$A$17:$I$37,9,FALSE))</f>
        <v>0</v>
      </c>
      <c r="T40" s="75" t="str">
        <f>IF(ISNA(VLOOKUP($C40,'Jr Nats BA'!$A$17:$I$37,9,FALSE))=TRUE,"0",VLOOKUP($C40,'Jr Nats BA'!$A$17:$I$37,9,FALSE))</f>
        <v>0</v>
      </c>
      <c r="U40" s="75" t="str">
        <f>IF(ISNA(VLOOKUP($C40,'MSLM CC SS'!$A$17:$I$37,9,FALSE))=TRUE,"0",VLOOKUP($C40,'MSLM CC SS'!$A$17:$I$37,9,FALSE))</f>
        <v>0</v>
      </c>
      <c r="V40" s="75" t="str">
        <f>IF(ISNA(VLOOKUP($C40,'MSLM CC HP'!$A$17:$I$37,9,FALSE))=TRUE,"0",VLOOKUP($C40,'MSLM CC HP'!$A$17:$I$37,9,FALSE))</f>
        <v>0</v>
      </c>
      <c r="W40" s="75" t="str">
        <f>IF(ISNA(VLOOKUP($C40,'MSLM CC HP'!$A$17:$I$37,9,FALSE))=TRUE,"0",VLOOKUP($C40,'MSLM CC HP'!$A$17:$I$37,9,FALSE))</f>
        <v>0</v>
      </c>
    </row>
    <row r="41" spans="1:23" ht="11">
      <c r="A41" s="72"/>
      <c r="B41" s="65"/>
      <c r="C41" s="70"/>
      <c r="D41" s="69" t="str">
        <f>IF(ISNA(VLOOKUP($C41,'RPA Caclulations'!$C$6:$K$27,3,FALSE))=TRUE,"0",VLOOKUP($C41,'RPA Caclulations'!$C$6:$K$27,3,FALSE))</f>
        <v>0</v>
      </c>
      <c r="E41" s="10" t="str">
        <f>IF(ISNA(VLOOKUP($C41,'Mt. Sima Canada Cup SS'!$A$17:$I$37,9,FALSE))=TRUE,"0",VLOOKUP($C41,'Mt. Sima Canada Cup SS'!$A$17:$I$37,9,FALSE))</f>
        <v>0</v>
      </c>
      <c r="F41" s="10" t="str">
        <f>IF(ISNA(VLOOKUP($C41,'Mt. Sima Canada Cup SS'!$A$17:$I$37,9,FALSE))=TRUE,"0",VLOOKUP($C41,'Mt. Sima Canada Cup SS'!$A$17:$I$37,9,FALSE))</f>
        <v>0</v>
      </c>
      <c r="G41" s="10" t="str">
        <f>IF(ISNA(VLOOKUP($C41,'Mt. Sima Canada Cup SS'!$A$17:$I$37,9,FALSE))=TRUE,"0",VLOOKUP($C41,'Mt. Sima Canada Cup SS'!$A$17:$I$37,9,FALSE))</f>
        <v>0</v>
      </c>
      <c r="H41" s="10" t="str">
        <f>IF(ISNA(VLOOKUP($C41,'Mt. Sima Canada Cup SS'!$A$17:$I$37,9,FALSE))=TRUE,"0",VLOOKUP($C41,'Mt. Sima Canada Cup SS'!$A$17:$I$37,9,FALSE))</f>
        <v>0</v>
      </c>
      <c r="I41" s="10" t="str">
        <f>IF(ISNA(VLOOKUP($C41,'Silverstar Canada Cup SS'!$A$17:$I$37,9,FALSE))=TRUE,"0",VLOOKUP($C41,'Silverstar Canada Cup SS'!$A$17:$I$37,9,FALSE))</f>
        <v>0</v>
      </c>
      <c r="J41" s="75" t="str">
        <f>IF(ISNA(VLOOKUP($C41,'Craigleith Groms'!$A$17:$I$37,9,FALSE))=TRUE,"0",VLOOKUP($C41,'Craigleith Groms'!$A$17:$I$37,9,FALSE))</f>
        <v>0</v>
      </c>
      <c r="K41" s="10" t="str">
        <f>IF(ISNA(VLOOKUP($C41,'Silverstar Canada Cup SS'!$A$17:$I$37,9,FALSE))=TRUE,"0",VLOOKUP($C41,'Silverstar Canada Cup SS'!$A$17:$I$37,9,FALSE))</f>
        <v>0</v>
      </c>
      <c r="L41" s="75" t="str">
        <f>IF(ISNA(VLOOKUP($C41,'Fortune Fz'!$A$17:$I$37,9,FALSE))=TRUE,"0",VLOOKUP($C41,'Fortune Fz'!$A$17:$I$37,9,FALSE))</f>
        <v>0</v>
      </c>
      <c r="M41" s="75" t="str">
        <f>IF(ISNA(VLOOKUP($C41,'Craigleith Groms'!$A$17:$I$37,9,FALSE))=TRUE,"0",VLOOKUP($C41,'Craigleith Groms'!$A$17:$I$37,9,FALSE))</f>
        <v>0</v>
      </c>
      <c r="N41" s="75" t="str">
        <f>IF(ISNA(VLOOKUP($C41,'CWG SS'!$A$17:$I$37,9,FALSE))=TRUE,"0",VLOOKUP($C41,'CWG SS'!$A$17:$I$37,9,FALSE))</f>
        <v>0</v>
      </c>
      <c r="O41" s="75" t="str">
        <f>IF(ISNA(VLOOKUP($C41,'CWG BA'!$A$17:$I$37,9,FALSE))=TRUE,"0",VLOOKUP($C41,'CWG BA'!$A$17:$I$37,9,FALSE))</f>
        <v>0</v>
      </c>
      <c r="P41" s="75" t="str">
        <f>IF(ISNA(VLOOKUP($C41,'CWG HP'!$A$17:$I$37,9,FALSE))=TRUE,"0",VLOOKUP($C41,'CWG HP'!$A$17:$I$37,9,FALSE))</f>
        <v>0</v>
      </c>
      <c r="Q41" s="75" t="str">
        <f>IF(ISNA(VLOOKUP($C41,'Provincial Championships'!$A$17:$I$37,9,FALSE))=TRUE,"0",VLOOKUP($C41,'Provincial Championships'!$A$17:$I$37,9,FALSE))</f>
        <v>0</v>
      </c>
      <c r="R41" s="75" t="str">
        <f>IF(ISNA(VLOOKUP($C41,'Jr Nats SS'!$A$17:$I$37,9,FALSE))=TRUE,"0",VLOOKUP($C41,'Jr Nats SS'!$A$17:$I$37,9,FALSE))</f>
        <v>0</v>
      </c>
      <c r="S41" s="75" t="str">
        <f>IF(ISNA(VLOOKUP($C41,'Jr Nats HP'!$A$17:$I$37,9,FALSE))=TRUE,"0",VLOOKUP($C41,'Jr Nats HP'!$A$17:$I$37,9,FALSE))</f>
        <v>0</v>
      </c>
      <c r="T41" s="75" t="str">
        <f>IF(ISNA(VLOOKUP($C41,'Jr Nats BA'!$A$17:$I$37,9,FALSE))=TRUE,"0",VLOOKUP($C41,'Jr Nats BA'!$A$17:$I$37,9,FALSE))</f>
        <v>0</v>
      </c>
      <c r="U41" s="75" t="str">
        <f>IF(ISNA(VLOOKUP($C41,'MSLM CC SS'!$A$17:$I$37,9,FALSE))=TRUE,"0",VLOOKUP($C41,'MSLM CC SS'!$A$17:$I$37,9,FALSE))</f>
        <v>0</v>
      </c>
      <c r="V41" s="75" t="str">
        <f>IF(ISNA(VLOOKUP($C41,'MSLM CC HP'!$A$17:$I$37,9,FALSE))=TRUE,"0",VLOOKUP($C41,'MSLM CC HP'!$A$17:$I$37,9,FALSE))</f>
        <v>0</v>
      </c>
      <c r="W41" s="75" t="str">
        <f>IF(ISNA(VLOOKUP($C41,'MSLM CC HP'!$A$17:$I$37,9,FALSE))=TRUE,"0",VLOOKUP($C41,'MSLM CC HP'!$A$17:$I$37,9,FALSE))</f>
        <v>0</v>
      </c>
    </row>
    <row r="42" spans="1:23" ht="11">
      <c r="A42" s="72"/>
      <c r="B42" s="65"/>
      <c r="C42" s="70"/>
      <c r="D42" s="69" t="str">
        <f>IF(ISNA(VLOOKUP($C42,'RPA Caclulations'!$C$6:$K$27,3,FALSE))=TRUE,"0",VLOOKUP($C42,'RPA Caclulations'!$C$6:$K$27,3,FALSE))</f>
        <v>0</v>
      </c>
      <c r="E42" s="10" t="str">
        <f>IF(ISNA(VLOOKUP($C42,'Mt. Sima Canada Cup SS'!$A$17:$I$37,9,FALSE))=TRUE,"0",VLOOKUP($C42,'Mt. Sima Canada Cup SS'!$A$17:$I$37,9,FALSE))</f>
        <v>0</v>
      </c>
      <c r="F42" s="10" t="str">
        <f>IF(ISNA(VLOOKUP($C42,'Mt. Sima Canada Cup SS'!$A$17:$I$37,9,FALSE))=TRUE,"0",VLOOKUP($C42,'Mt. Sima Canada Cup SS'!$A$17:$I$37,9,FALSE))</f>
        <v>0</v>
      </c>
      <c r="G42" s="10" t="str">
        <f>IF(ISNA(VLOOKUP($C42,'Mt. Sima Canada Cup SS'!$A$17:$I$37,9,FALSE))=TRUE,"0",VLOOKUP($C42,'Mt. Sima Canada Cup SS'!$A$17:$I$37,9,FALSE))</f>
        <v>0</v>
      </c>
      <c r="H42" s="10" t="str">
        <f>IF(ISNA(VLOOKUP($C42,'Mt. Sima Canada Cup SS'!$A$17:$I$37,9,FALSE))=TRUE,"0",VLOOKUP($C42,'Mt. Sima Canada Cup SS'!$A$17:$I$37,9,FALSE))</f>
        <v>0</v>
      </c>
      <c r="I42" s="10" t="str">
        <f>IF(ISNA(VLOOKUP($C42,'Silverstar Canada Cup SS'!$A$17:$I$37,9,FALSE))=TRUE,"0",VLOOKUP($C42,'Silverstar Canada Cup SS'!$A$17:$I$37,9,FALSE))</f>
        <v>0</v>
      </c>
      <c r="J42" s="75" t="str">
        <f>IF(ISNA(VLOOKUP($C42,'Craigleith Groms'!$A$17:$I$37,9,FALSE))=TRUE,"0",VLOOKUP($C42,'Craigleith Groms'!$A$17:$I$37,9,FALSE))</f>
        <v>0</v>
      </c>
      <c r="K42" s="10" t="str">
        <f>IF(ISNA(VLOOKUP($C42,'Silverstar Canada Cup SS'!$A$17:$I$37,9,FALSE))=TRUE,"0",VLOOKUP($C42,'Silverstar Canada Cup SS'!$A$17:$I$37,9,FALSE))</f>
        <v>0</v>
      </c>
      <c r="L42" s="75" t="str">
        <f>IF(ISNA(VLOOKUP($C42,'Fortune Fz'!$A$17:$I$37,9,FALSE))=TRUE,"0",VLOOKUP($C42,'Fortune Fz'!$A$17:$I$37,9,FALSE))</f>
        <v>0</v>
      </c>
      <c r="M42" s="75" t="str">
        <f>IF(ISNA(VLOOKUP($C42,'Craigleith Groms'!$A$17:$I$37,9,FALSE))=TRUE,"0",VLOOKUP($C42,'Craigleith Groms'!$A$17:$I$37,9,FALSE))</f>
        <v>0</v>
      </c>
      <c r="N42" s="75" t="str">
        <f>IF(ISNA(VLOOKUP($C42,'CWG SS'!$A$17:$I$37,9,FALSE))=TRUE,"0",VLOOKUP($C42,'CWG SS'!$A$17:$I$37,9,FALSE))</f>
        <v>0</v>
      </c>
      <c r="O42" s="75" t="str">
        <f>IF(ISNA(VLOOKUP($C42,'CWG BA'!$A$17:$I$37,9,FALSE))=TRUE,"0",VLOOKUP($C42,'CWG BA'!$A$17:$I$37,9,FALSE))</f>
        <v>0</v>
      </c>
      <c r="P42" s="75" t="str">
        <f>IF(ISNA(VLOOKUP($C42,'CWG HP'!$A$17:$I$37,9,FALSE))=TRUE,"0",VLOOKUP($C42,'CWG HP'!$A$17:$I$37,9,FALSE))</f>
        <v>0</v>
      </c>
      <c r="Q42" s="75" t="str">
        <f>IF(ISNA(VLOOKUP($C42,'Provincial Championships'!$A$17:$I$37,9,FALSE))=TRUE,"0",VLOOKUP($C42,'Provincial Championships'!$A$17:$I$37,9,FALSE))</f>
        <v>0</v>
      </c>
      <c r="R42" s="75" t="str">
        <f>IF(ISNA(VLOOKUP($C42,'Jr Nats SS'!$A$17:$I$37,9,FALSE))=TRUE,"0",VLOOKUP($C42,'Jr Nats SS'!$A$17:$I$37,9,FALSE))</f>
        <v>0</v>
      </c>
      <c r="S42" s="75" t="str">
        <f>IF(ISNA(VLOOKUP($C42,'Jr Nats HP'!$A$17:$I$37,9,FALSE))=TRUE,"0",VLOOKUP($C42,'Jr Nats HP'!$A$17:$I$37,9,FALSE))</f>
        <v>0</v>
      </c>
      <c r="T42" s="75" t="str">
        <f>IF(ISNA(VLOOKUP($C42,'Jr Nats BA'!$A$17:$I$37,9,FALSE))=TRUE,"0",VLOOKUP($C42,'Jr Nats BA'!$A$17:$I$37,9,FALSE))</f>
        <v>0</v>
      </c>
      <c r="U42" s="75" t="str">
        <f>IF(ISNA(VLOOKUP($C42,'MSLM CC SS'!$A$17:$I$37,9,FALSE))=TRUE,"0",VLOOKUP($C42,'MSLM CC SS'!$A$17:$I$37,9,FALSE))</f>
        <v>0</v>
      </c>
      <c r="V42" s="75" t="str">
        <f>IF(ISNA(VLOOKUP($C42,'MSLM CC HP'!$A$17:$I$37,9,FALSE))=TRUE,"0",VLOOKUP($C42,'MSLM CC HP'!$A$17:$I$37,9,FALSE))</f>
        <v>0</v>
      </c>
      <c r="W42" s="75" t="str">
        <f>IF(ISNA(VLOOKUP($C42,'MSLM CC HP'!$A$17:$I$37,9,FALSE))=TRUE,"0",VLOOKUP($C42,'MSLM CC HP'!$A$17:$I$37,9,FALSE))</f>
        <v>0</v>
      </c>
    </row>
    <row r="43" spans="1:23" ht="11">
      <c r="A43" s="72"/>
      <c r="B43" s="65"/>
      <c r="C43" s="70"/>
      <c r="D43" s="69" t="str">
        <f>IF(ISNA(VLOOKUP($C43,'RPA Caclulations'!$C$6:$K$27,3,FALSE))=TRUE,"0",VLOOKUP($C43,'RPA Caclulations'!$C$6:$K$27,3,FALSE))</f>
        <v>0</v>
      </c>
      <c r="E43" s="10" t="str">
        <f>IF(ISNA(VLOOKUP($C43,'Mt. Sima Canada Cup SS'!$A$17:$I$37,9,FALSE))=TRUE,"0",VLOOKUP($C43,'Mt. Sima Canada Cup SS'!$A$17:$I$37,9,FALSE))</f>
        <v>0</v>
      </c>
      <c r="F43" s="10" t="str">
        <f>IF(ISNA(VLOOKUP($C43,'Mt. Sima Canada Cup SS'!$A$17:$I$37,9,FALSE))=TRUE,"0",VLOOKUP($C43,'Mt. Sima Canada Cup SS'!$A$17:$I$37,9,FALSE))</f>
        <v>0</v>
      </c>
      <c r="G43" s="10" t="str">
        <f>IF(ISNA(VLOOKUP($C43,'Mt. Sima Canada Cup SS'!$A$17:$I$37,9,FALSE))=TRUE,"0",VLOOKUP($C43,'Mt. Sima Canada Cup SS'!$A$17:$I$37,9,FALSE))</f>
        <v>0</v>
      </c>
      <c r="H43" s="10" t="str">
        <f>IF(ISNA(VLOOKUP($C43,'Mt. Sima Canada Cup SS'!$A$17:$I$37,9,FALSE))=TRUE,"0",VLOOKUP($C43,'Mt. Sima Canada Cup SS'!$A$17:$I$37,9,FALSE))</f>
        <v>0</v>
      </c>
      <c r="I43" s="10" t="str">
        <f>IF(ISNA(VLOOKUP($C43,'Silverstar Canada Cup SS'!$A$17:$I$37,9,FALSE))=TRUE,"0",VLOOKUP($C43,'Silverstar Canada Cup SS'!$A$17:$I$37,9,FALSE))</f>
        <v>0</v>
      </c>
      <c r="J43" s="75" t="str">
        <f>IF(ISNA(VLOOKUP($C43,'Craigleith Groms'!$A$17:$I$37,9,FALSE))=TRUE,"0",VLOOKUP($C43,'Craigleith Groms'!$A$17:$I$37,9,FALSE))</f>
        <v>0</v>
      </c>
      <c r="K43" s="10" t="str">
        <f>IF(ISNA(VLOOKUP($C43,'Silverstar Canada Cup SS'!$A$17:$I$37,9,FALSE))=TRUE,"0",VLOOKUP($C43,'Silverstar Canada Cup SS'!$A$17:$I$37,9,FALSE))</f>
        <v>0</v>
      </c>
      <c r="L43" s="75" t="str">
        <f>IF(ISNA(VLOOKUP($C43,'Fortune Fz'!$A$17:$I$37,9,FALSE))=TRUE,"0",VLOOKUP($C43,'Fortune Fz'!$A$17:$I$37,9,FALSE))</f>
        <v>0</v>
      </c>
      <c r="M43" s="75" t="str">
        <f>IF(ISNA(VLOOKUP($C43,'Craigleith Groms'!$A$17:$I$37,9,FALSE))=TRUE,"0",VLOOKUP($C43,'Craigleith Groms'!$A$17:$I$37,9,FALSE))</f>
        <v>0</v>
      </c>
      <c r="N43" s="75" t="str">
        <f>IF(ISNA(VLOOKUP($C43,'CWG SS'!$A$17:$I$37,9,FALSE))=TRUE,"0",VLOOKUP($C43,'CWG SS'!$A$17:$I$37,9,FALSE))</f>
        <v>0</v>
      </c>
      <c r="O43" s="75" t="str">
        <f>IF(ISNA(VLOOKUP($C43,'CWG BA'!$A$17:$I$37,9,FALSE))=TRUE,"0",VLOOKUP($C43,'CWG BA'!$A$17:$I$37,9,FALSE))</f>
        <v>0</v>
      </c>
      <c r="P43" s="75" t="str">
        <f>IF(ISNA(VLOOKUP($C43,'CWG HP'!$A$17:$I$37,9,FALSE))=TRUE,"0",VLOOKUP($C43,'CWG HP'!$A$17:$I$37,9,FALSE))</f>
        <v>0</v>
      </c>
      <c r="Q43" s="75" t="str">
        <f>IF(ISNA(VLOOKUP($C43,'Provincial Championships'!$A$17:$I$37,9,FALSE))=TRUE,"0",VLOOKUP($C43,'Provincial Championships'!$A$17:$I$37,9,FALSE))</f>
        <v>0</v>
      </c>
      <c r="R43" s="75" t="str">
        <f>IF(ISNA(VLOOKUP($C43,'Jr Nats SS'!$A$17:$I$37,9,FALSE))=TRUE,"0",VLOOKUP($C43,'Jr Nats SS'!$A$17:$I$37,9,FALSE))</f>
        <v>0</v>
      </c>
      <c r="S43" s="75" t="str">
        <f>IF(ISNA(VLOOKUP($C43,'Jr Nats HP'!$A$17:$I$37,9,FALSE))=TRUE,"0",VLOOKUP($C43,'Jr Nats HP'!$A$17:$I$37,9,FALSE))</f>
        <v>0</v>
      </c>
      <c r="T43" s="75" t="str">
        <f>IF(ISNA(VLOOKUP($C43,'Jr Nats BA'!$A$17:$I$37,9,FALSE))=TRUE,"0",VLOOKUP($C43,'Jr Nats BA'!$A$17:$I$37,9,FALSE))</f>
        <v>0</v>
      </c>
      <c r="U43" s="75" t="str">
        <f>IF(ISNA(VLOOKUP($C43,'MSLM CC SS'!$A$17:$I$37,9,FALSE))=TRUE,"0",VLOOKUP($C43,'MSLM CC SS'!$A$17:$I$37,9,FALSE))</f>
        <v>0</v>
      </c>
      <c r="V43" s="75" t="str">
        <f>IF(ISNA(VLOOKUP($C43,'MSLM CC HP'!$A$17:$I$37,9,FALSE))=TRUE,"0",VLOOKUP($C43,'MSLM CC HP'!$A$17:$I$37,9,FALSE))</f>
        <v>0</v>
      </c>
      <c r="W43" s="75" t="str">
        <f>IF(ISNA(VLOOKUP($C43,'MSLM CC HP'!$A$17:$I$37,9,FALSE))=TRUE,"0",VLOOKUP($C43,'MSLM CC HP'!$A$17:$I$37,9,FALSE))</f>
        <v>0</v>
      </c>
    </row>
    <row r="44" spans="1:23" ht="11">
      <c r="A44" s="72"/>
      <c r="B44" s="65"/>
      <c r="C44" s="70"/>
      <c r="D44" s="69" t="str">
        <f>IF(ISNA(VLOOKUP($C44,'RPA Caclulations'!$C$6:$K$27,3,FALSE))=TRUE,"0",VLOOKUP($C44,'RPA Caclulations'!$C$6:$K$27,3,FALSE))</f>
        <v>0</v>
      </c>
      <c r="E44" s="10" t="str">
        <f>IF(ISNA(VLOOKUP($C44,'Mt. Sima Canada Cup SS'!$A$17:$I$37,9,FALSE))=TRUE,"0",VLOOKUP($C44,'Mt. Sima Canada Cup SS'!$A$17:$I$37,9,FALSE))</f>
        <v>0</v>
      </c>
      <c r="F44" s="10" t="str">
        <f>IF(ISNA(VLOOKUP($C44,'Mt. Sima Canada Cup SS'!$A$17:$I$37,9,FALSE))=TRUE,"0",VLOOKUP($C44,'Mt. Sima Canada Cup SS'!$A$17:$I$37,9,FALSE))</f>
        <v>0</v>
      </c>
      <c r="G44" s="10" t="str">
        <f>IF(ISNA(VLOOKUP($C44,'Mt. Sima Canada Cup SS'!$A$17:$I$37,9,FALSE))=TRUE,"0",VLOOKUP($C44,'Mt. Sima Canada Cup SS'!$A$17:$I$37,9,FALSE))</f>
        <v>0</v>
      </c>
      <c r="H44" s="10" t="str">
        <f>IF(ISNA(VLOOKUP($C44,'Mt. Sima Canada Cup SS'!$A$17:$I$37,9,FALSE))=TRUE,"0",VLOOKUP($C44,'Mt. Sima Canada Cup SS'!$A$17:$I$37,9,FALSE))</f>
        <v>0</v>
      </c>
      <c r="I44" s="10" t="str">
        <f>IF(ISNA(VLOOKUP($C44,'Silverstar Canada Cup SS'!$A$17:$I$37,9,FALSE))=TRUE,"0",VLOOKUP($C44,'Silverstar Canada Cup SS'!$A$17:$I$37,9,FALSE))</f>
        <v>0</v>
      </c>
      <c r="J44" s="75" t="str">
        <f>IF(ISNA(VLOOKUP($C44,'Craigleith Groms'!$A$17:$I$37,9,FALSE))=TRUE,"0",VLOOKUP($C44,'Craigleith Groms'!$A$17:$I$37,9,FALSE))</f>
        <v>0</v>
      </c>
      <c r="K44" s="10" t="str">
        <f>IF(ISNA(VLOOKUP($C44,'Silverstar Canada Cup SS'!$A$17:$I$37,9,FALSE))=TRUE,"0",VLOOKUP($C44,'Silverstar Canada Cup SS'!$A$17:$I$37,9,FALSE))</f>
        <v>0</v>
      </c>
      <c r="L44" s="75" t="str">
        <f>IF(ISNA(VLOOKUP($C44,'Fortune Fz'!$A$17:$I$37,9,FALSE))=TRUE,"0",VLOOKUP($C44,'Fortune Fz'!$A$17:$I$37,9,FALSE))</f>
        <v>0</v>
      </c>
      <c r="M44" s="75" t="str">
        <f>IF(ISNA(VLOOKUP($C44,'Craigleith Groms'!$A$17:$I$37,9,FALSE))=TRUE,"0",VLOOKUP($C44,'Craigleith Groms'!$A$17:$I$37,9,FALSE))</f>
        <v>0</v>
      </c>
      <c r="N44" s="75" t="str">
        <f>IF(ISNA(VLOOKUP($C44,'CWG SS'!$A$17:$I$37,9,FALSE))=TRUE,"0",VLOOKUP($C44,'CWG SS'!$A$17:$I$37,9,FALSE))</f>
        <v>0</v>
      </c>
      <c r="O44" s="75" t="str">
        <f>IF(ISNA(VLOOKUP($C44,'CWG BA'!$A$17:$I$37,9,FALSE))=TRUE,"0",VLOOKUP($C44,'CWG BA'!$A$17:$I$37,9,FALSE))</f>
        <v>0</v>
      </c>
      <c r="P44" s="75" t="str">
        <f>IF(ISNA(VLOOKUP($C44,'CWG HP'!$A$17:$I$37,9,FALSE))=TRUE,"0",VLOOKUP($C44,'CWG HP'!$A$17:$I$37,9,FALSE))</f>
        <v>0</v>
      </c>
      <c r="Q44" s="75" t="str">
        <f>IF(ISNA(VLOOKUP($C44,'Provincial Championships'!$A$17:$I$37,9,FALSE))=TRUE,"0",VLOOKUP($C44,'Provincial Championships'!$A$17:$I$37,9,FALSE))</f>
        <v>0</v>
      </c>
      <c r="R44" s="75" t="str">
        <f>IF(ISNA(VLOOKUP($C44,'Jr Nats SS'!$A$17:$I$37,9,FALSE))=TRUE,"0",VLOOKUP($C44,'Jr Nats SS'!$A$17:$I$37,9,FALSE))</f>
        <v>0</v>
      </c>
      <c r="S44" s="75" t="str">
        <f>IF(ISNA(VLOOKUP($C44,'Jr Nats HP'!$A$17:$I$37,9,FALSE))=TRUE,"0",VLOOKUP($C44,'Jr Nats HP'!$A$17:$I$37,9,FALSE))</f>
        <v>0</v>
      </c>
      <c r="T44" s="75" t="str">
        <f>IF(ISNA(VLOOKUP($C44,'Jr Nats BA'!$A$17:$I$37,9,FALSE))=TRUE,"0",VLOOKUP($C44,'Jr Nats BA'!$A$17:$I$37,9,FALSE))</f>
        <v>0</v>
      </c>
      <c r="U44" s="75" t="str">
        <f>IF(ISNA(VLOOKUP($C44,'MSLM CC SS'!$A$17:$I$37,9,FALSE))=TRUE,"0",VLOOKUP($C44,'MSLM CC SS'!$A$17:$I$37,9,FALSE))</f>
        <v>0</v>
      </c>
      <c r="V44" s="75" t="str">
        <f>IF(ISNA(VLOOKUP($C44,'MSLM CC HP'!$A$17:$I$37,9,FALSE))=TRUE,"0",VLOOKUP($C44,'MSLM CC HP'!$A$17:$I$37,9,FALSE))</f>
        <v>0</v>
      </c>
      <c r="W44" s="75" t="str">
        <f>IF(ISNA(VLOOKUP($C44,'MSLM CC HP'!$A$17:$I$37,9,FALSE))=TRUE,"0",VLOOKUP($C44,'MSLM CC HP'!$A$17:$I$37,9,FALSE))</f>
        <v>0</v>
      </c>
    </row>
    <row r="45" spans="1:23" ht="11">
      <c r="A45" s="72"/>
      <c r="B45" s="65"/>
      <c r="C45" s="70"/>
      <c r="D45" s="69" t="str">
        <f>IF(ISNA(VLOOKUP($C45,'RPA Caclulations'!$C$6:$K$27,3,FALSE))=TRUE,"0",VLOOKUP($C45,'RPA Caclulations'!$C$6:$K$27,3,FALSE))</f>
        <v>0</v>
      </c>
      <c r="E45" s="10" t="str">
        <f>IF(ISNA(VLOOKUP($C45,'Mt. Sima Canada Cup SS'!$A$17:$I$37,9,FALSE))=TRUE,"0",VLOOKUP($C45,'Mt. Sima Canada Cup SS'!$A$17:$I$37,9,FALSE))</f>
        <v>0</v>
      </c>
      <c r="F45" s="10" t="str">
        <f>IF(ISNA(VLOOKUP($C45,'Mt. Sima Canada Cup SS'!$A$17:$I$37,9,FALSE))=TRUE,"0",VLOOKUP($C45,'Mt. Sima Canada Cup SS'!$A$17:$I$37,9,FALSE))</f>
        <v>0</v>
      </c>
      <c r="G45" s="10" t="str">
        <f>IF(ISNA(VLOOKUP($C45,'Mt. Sima Canada Cup SS'!$A$17:$I$37,9,FALSE))=TRUE,"0",VLOOKUP($C45,'Mt. Sima Canada Cup SS'!$A$17:$I$37,9,FALSE))</f>
        <v>0</v>
      </c>
      <c r="H45" s="10" t="str">
        <f>IF(ISNA(VLOOKUP($C45,'Mt. Sima Canada Cup SS'!$A$17:$I$37,9,FALSE))=TRUE,"0",VLOOKUP($C45,'Mt. Sima Canada Cup SS'!$A$17:$I$37,9,FALSE))</f>
        <v>0</v>
      </c>
      <c r="I45" s="10" t="str">
        <f>IF(ISNA(VLOOKUP($C45,'Silverstar Canada Cup SS'!$A$17:$I$37,9,FALSE))=TRUE,"0",VLOOKUP($C45,'Silverstar Canada Cup SS'!$A$17:$I$37,9,FALSE))</f>
        <v>0</v>
      </c>
      <c r="J45" s="75" t="str">
        <f>IF(ISNA(VLOOKUP($C45,'Craigleith Groms'!$A$17:$I$37,9,FALSE))=TRUE,"0",VLOOKUP($C45,'Craigleith Groms'!$A$17:$I$37,9,FALSE))</f>
        <v>0</v>
      </c>
      <c r="K45" s="10" t="str">
        <f>IF(ISNA(VLOOKUP($C45,'Silverstar Canada Cup SS'!$A$17:$I$37,9,FALSE))=TRUE,"0",VLOOKUP($C45,'Silverstar Canada Cup SS'!$A$17:$I$37,9,FALSE))</f>
        <v>0</v>
      </c>
      <c r="L45" s="75" t="str">
        <f>IF(ISNA(VLOOKUP($C45,'Fortune Fz'!$A$17:$I$37,9,FALSE))=TRUE,"0",VLOOKUP($C45,'Fortune Fz'!$A$17:$I$37,9,FALSE))</f>
        <v>0</v>
      </c>
      <c r="M45" s="75" t="str">
        <f>IF(ISNA(VLOOKUP($C45,'Craigleith Groms'!$A$17:$I$37,9,FALSE))=TRUE,"0",VLOOKUP($C45,'Craigleith Groms'!$A$17:$I$37,9,FALSE))</f>
        <v>0</v>
      </c>
      <c r="N45" s="75" t="str">
        <f>IF(ISNA(VLOOKUP($C45,'CWG SS'!$A$17:$I$37,9,FALSE))=TRUE,"0",VLOOKUP($C45,'CWG SS'!$A$17:$I$37,9,FALSE))</f>
        <v>0</v>
      </c>
      <c r="O45" s="75" t="str">
        <f>IF(ISNA(VLOOKUP($C45,'CWG BA'!$A$17:$I$37,9,FALSE))=TRUE,"0",VLOOKUP($C45,'CWG BA'!$A$17:$I$37,9,FALSE))</f>
        <v>0</v>
      </c>
      <c r="P45" s="75" t="str">
        <f>IF(ISNA(VLOOKUP($C45,'CWG HP'!$A$17:$I$37,9,FALSE))=TRUE,"0",VLOOKUP($C45,'CWG HP'!$A$17:$I$37,9,FALSE))</f>
        <v>0</v>
      </c>
      <c r="Q45" s="75" t="str">
        <f>IF(ISNA(VLOOKUP($C45,'Provincial Championships'!$A$17:$I$37,9,FALSE))=TRUE,"0",VLOOKUP($C45,'Provincial Championships'!$A$17:$I$37,9,FALSE))</f>
        <v>0</v>
      </c>
      <c r="R45" s="75" t="str">
        <f>IF(ISNA(VLOOKUP($C45,'Jr Nats SS'!$A$17:$I$37,9,FALSE))=TRUE,"0",VLOOKUP($C45,'Jr Nats SS'!$A$17:$I$37,9,FALSE))</f>
        <v>0</v>
      </c>
      <c r="S45" s="75" t="str">
        <f>IF(ISNA(VLOOKUP($C45,'Jr Nats HP'!$A$17:$I$37,9,FALSE))=TRUE,"0",VLOOKUP($C45,'Jr Nats HP'!$A$17:$I$37,9,FALSE))</f>
        <v>0</v>
      </c>
      <c r="T45" s="75" t="str">
        <f>IF(ISNA(VLOOKUP($C45,'Jr Nats BA'!$A$17:$I$37,9,FALSE))=TRUE,"0",VLOOKUP($C45,'Jr Nats BA'!$A$17:$I$37,9,FALSE))</f>
        <v>0</v>
      </c>
      <c r="U45" s="75" t="str">
        <f>IF(ISNA(VLOOKUP($C45,'MSLM CC SS'!$A$17:$I$37,9,FALSE))=TRUE,"0",VLOOKUP($C45,'MSLM CC SS'!$A$17:$I$37,9,FALSE))</f>
        <v>0</v>
      </c>
      <c r="V45" s="75" t="str">
        <f>IF(ISNA(VLOOKUP($C45,'MSLM CC HP'!$A$17:$I$37,9,FALSE))=TRUE,"0",VLOOKUP($C45,'MSLM CC HP'!$A$17:$I$37,9,FALSE))</f>
        <v>0</v>
      </c>
      <c r="W45" s="75" t="str">
        <f>IF(ISNA(VLOOKUP($C45,'MSLM CC HP'!$A$17:$I$37,9,FALSE))=TRUE,"0",VLOOKUP($C45,'MSLM CC HP'!$A$17:$I$37,9,FALSE))</f>
        <v>0</v>
      </c>
    </row>
    <row r="46" spans="1:23" ht="11">
      <c r="A46" s="72"/>
      <c r="B46" s="65"/>
      <c r="C46" s="70"/>
      <c r="D46" s="69" t="str">
        <f>IF(ISNA(VLOOKUP($C46,'RPA Caclulations'!$C$6:$K$27,3,FALSE))=TRUE,"0",VLOOKUP($C46,'RPA Caclulations'!$C$6:$K$27,3,FALSE))</f>
        <v>0</v>
      </c>
      <c r="E46" s="10" t="str">
        <f>IF(ISNA(VLOOKUP($C46,'Mt. Sima Canada Cup SS'!$A$17:$I$37,9,FALSE))=TRUE,"0",VLOOKUP($C46,'Mt. Sima Canada Cup SS'!$A$17:$I$37,9,FALSE))</f>
        <v>0</v>
      </c>
      <c r="F46" s="10" t="str">
        <f>IF(ISNA(VLOOKUP($C46,'Mt. Sima Canada Cup SS'!$A$17:$I$37,9,FALSE))=TRUE,"0",VLOOKUP($C46,'Mt. Sima Canada Cup SS'!$A$17:$I$37,9,FALSE))</f>
        <v>0</v>
      </c>
      <c r="G46" s="10" t="str">
        <f>IF(ISNA(VLOOKUP($C46,'Mt. Sima Canada Cup SS'!$A$17:$I$37,9,FALSE))=TRUE,"0",VLOOKUP($C46,'Mt. Sima Canada Cup SS'!$A$17:$I$37,9,FALSE))</f>
        <v>0</v>
      </c>
      <c r="H46" s="10" t="str">
        <f>IF(ISNA(VLOOKUP($C46,'Mt. Sima Canada Cup SS'!$A$17:$I$37,9,FALSE))=TRUE,"0",VLOOKUP($C46,'Mt. Sima Canada Cup SS'!$A$17:$I$37,9,FALSE))</f>
        <v>0</v>
      </c>
      <c r="I46" s="10" t="str">
        <f>IF(ISNA(VLOOKUP($C46,'Silverstar Canada Cup SS'!$A$17:$I$37,9,FALSE))=TRUE,"0",VLOOKUP($C46,'Silverstar Canada Cup SS'!$A$17:$I$37,9,FALSE))</f>
        <v>0</v>
      </c>
      <c r="J46" s="75" t="str">
        <f>IF(ISNA(VLOOKUP($C46,'Craigleith Groms'!$A$17:$I$37,9,FALSE))=TRUE,"0",VLOOKUP($C46,'Craigleith Groms'!$A$17:$I$37,9,FALSE))</f>
        <v>0</v>
      </c>
      <c r="K46" s="10" t="str">
        <f>IF(ISNA(VLOOKUP($C46,'Silverstar Canada Cup SS'!$A$17:$I$37,9,FALSE))=TRUE,"0",VLOOKUP($C46,'Silverstar Canada Cup SS'!$A$17:$I$37,9,FALSE))</f>
        <v>0</v>
      </c>
      <c r="L46" s="75" t="str">
        <f>IF(ISNA(VLOOKUP($C46,'Fortune Fz'!$A$17:$I$37,9,FALSE))=TRUE,"0",VLOOKUP($C46,'Fortune Fz'!$A$17:$I$37,9,FALSE))</f>
        <v>0</v>
      </c>
      <c r="M46" s="75" t="str">
        <f>IF(ISNA(VLOOKUP($C46,'Craigleith Groms'!$A$17:$I$37,9,FALSE))=TRUE,"0",VLOOKUP($C46,'Craigleith Groms'!$A$17:$I$37,9,FALSE))</f>
        <v>0</v>
      </c>
      <c r="N46" s="75" t="str">
        <f>IF(ISNA(VLOOKUP($C46,'CWG SS'!$A$17:$I$37,9,FALSE))=TRUE,"0",VLOOKUP($C46,'CWG SS'!$A$17:$I$37,9,FALSE))</f>
        <v>0</v>
      </c>
      <c r="O46" s="75" t="str">
        <f>IF(ISNA(VLOOKUP($C46,'CWG BA'!$A$17:$I$37,9,FALSE))=TRUE,"0",VLOOKUP($C46,'CWG BA'!$A$17:$I$37,9,FALSE))</f>
        <v>0</v>
      </c>
      <c r="P46" s="75" t="str">
        <f>IF(ISNA(VLOOKUP($C46,'CWG HP'!$A$17:$I$37,9,FALSE))=TRUE,"0",VLOOKUP($C46,'CWG HP'!$A$17:$I$37,9,FALSE))</f>
        <v>0</v>
      </c>
      <c r="Q46" s="75" t="str">
        <f>IF(ISNA(VLOOKUP($C46,'Provincial Championships'!$A$17:$I$37,9,FALSE))=TRUE,"0",VLOOKUP($C46,'Provincial Championships'!$A$17:$I$37,9,FALSE))</f>
        <v>0</v>
      </c>
      <c r="R46" s="75" t="str">
        <f>IF(ISNA(VLOOKUP($C46,'Jr Nats SS'!$A$17:$I$37,9,FALSE))=TRUE,"0",VLOOKUP($C46,'Jr Nats SS'!$A$17:$I$37,9,FALSE))</f>
        <v>0</v>
      </c>
      <c r="S46" s="75" t="str">
        <f>IF(ISNA(VLOOKUP($C46,'Jr Nats HP'!$A$17:$I$37,9,FALSE))=TRUE,"0",VLOOKUP($C46,'Jr Nats HP'!$A$17:$I$37,9,FALSE))</f>
        <v>0</v>
      </c>
      <c r="T46" s="75" t="str">
        <f>IF(ISNA(VLOOKUP($C46,'Jr Nats BA'!$A$17:$I$37,9,FALSE))=TRUE,"0",VLOOKUP($C46,'Jr Nats BA'!$A$17:$I$37,9,FALSE))</f>
        <v>0</v>
      </c>
      <c r="U46" s="75" t="str">
        <f>IF(ISNA(VLOOKUP($C46,'MSLM CC SS'!$A$17:$I$37,9,FALSE))=TRUE,"0",VLOOKUP($C46,'MSLM CC SS'!$A$17:$I$37,9,FALSE))</f>
        <v>0</v>
      </c>
      <c r="V46" s="75" t="str">
        <f>IF(ISNA(VLOOKUP($C46,'MSLM CC HP'!$A$17:$I$37,9,FALSE))=TRUE,"0",VLOOKUP($C46,'MSLM CC HP'!$A$17:$I$37,9,FALSE))</f>
        <v>0</v>
      </c>
      <c r="W46" s="75" t="str">
        <f>IF(ISNA(VLOOKUP($C46,'MSLM CC HP'!$A$17:$I$37,9,FALSE))=TRUE,"0",VLOOKUP($C46,'MSLM CC HP'!$A$17:$I$37,9,FALSE))</f>
        <v>0</v>
      </c>
    </row>
    <row r="47" spans="1:23" ht="11">
      <c r="A47" s="72"/>
      <c r="B47" s="65"/>
      <c r="C47" s="70"/>
      <c r="D47" s="69" t="str">
        <f>IF(ISNA(VLOOKUP($C47,'RPA Caclulations'!$C$6:$K$27,3,FALSE))=TRUE,"0",VLOOKUP($C47,'RPA Caclulations'!$C$6:$K$27,3,FALSE))</f>
        <v>0</v>
      </c>
      <c r="E47" s="10" t="str">
        <f>IF(ISNA(VLOOKUP($C47,'Mt. Sima Canada Cup SS'!$A$17:$I$37,9,FALSE))=TRUE,"0",VLOOKUP($C47,'Mt. Sima Canada Cup SS'!$A$17:$I$37,9,FALSE))</f>
        <v>0</v>
      </c>
      <c r="F47" s="10" t="str">
        <f>IF(ISNA(VLOOKUP($C47,'Mt. Sima Canada Cup SS'!$A$17:$I$37,9,FALSE))=TRUE,"0",VLOOKUP($C47,'Mt. Sima Canada Cup SS'!$A$17:$I$37,9,FALSE))</f>
        <v>0</v>
      </c>
      <c r="G47" s="10" t="str">
        <f>IF(ISNA(VLOOKUP($C47,'Mt. Sima Canada Cup SS'!$A$17:$I$37,9,FALSE))=TRUE,"0",VLOOKUP($C47,'Mt. Sima Canada Cup SS'!$A$17:$I$37,9,FALSE))</f>
        <v>0</v>
      </c>
      <c r="H47" s="10" t="str">
        <f>IF(ISNA(VLOOKUP($C47,'Mt. Sima Canada Cup SS'!$A$17:$I$37,9,FALSE))=TRUE,"0",VLOOKUP($C47,'Mt. Sima Canada Cup SS'!$A$17:$I$37,9,FALSE))</f>
        <v>0</v>
      </c>
      <c r="I47" s="10" t="str">
        <f>IF(ISNA(VLOOKUP($C47,'Silverstar Canada Cup SS'!$A$17:$I$37,9,FALSE))=TRUE,"0",VLOOKUP($C47,'Silverstar Canada Cup SS'!$A$17:$I$37,9,FALSE))</f>
        <v>0</v>
      </c>
      <c r="J47" s="75" t="str">
        <f>IF(ISNA(VLOOKUP($C47,'Craigleith Groms'!$A$17:$I$37,9,FALSE))=TRUE,"0",VLOOKUP($C47,'Craigleith Groms'!$A$17:$I$37,9,FALSE))</f>
        <v>0</v>
      </c>
      <c r="K47" s="10" t="str">
        <f>IF(ISNA(VLOOKUP($C47,'Silverstar Canada Cup SS'!$A$17:$I$37,9,FALSE))=TRUE,"0",VLOOKUP($C47,'Silverstar Canada Cup SS'!$A$17:$I$37,9,FALSE))</f>
        <v>0</v>
      </c>
      <c r="L47" s="75" t="str">
        <f>IF(ISNA(VLOOKUP($C47,'Fortune Fz'!$A$17:$I$37,9,FALSE))=TRUE,"0",VLOOKUP($C47,'Fortune Fz'!$A$17:$I$37,9,FALSE))</f>
        <v>0</v>
      </c>
      <c r="M47" s="75" t="str">
        <f>IF(ISNA(VLOOKUP($C47,'Craigleith Groms'!$A$17:$I$37,9,FALSE))=TRUE,"0",VLOOKUP($C47,'Craigleith Groms'!$A$17:$I$37,9,FALSE))</f>
        <v>0</v>
      </c>
      <c r="N47" s="75" t="str">
        <f>IF(ISNA(VLOOKUP($C47,'CWG SS'!$A$17:$I$37,9,FALSE))=TRUE,"0",VLOOKUP($C47,'CWG SS'!$A$17:$I$37,9,FALSE))</f>
        <v>0</v>
      </c>
      <c r="O47" s="75" t="str">
        <f>IF(ISNA(VLOOKUP($C47,'CWG BA'!$A$17:$I$37,9,FALSE))=TRUE,"0",VLOOKUP($C47,'CWG BA'!$A$17:$I$37,9,FALSE))</f>
        <v>0</v>
      </c>
      <c r="P47" s="75" t="str">
        <f>IF(ISNA(VLOOKUP($C47,'CWG HP'!$A$17:$I$37,9,FALSE))=TRUE,"0",VLOOKUP($C47,'CWG HP'!$A$17:$I$37,9,FALSE))</f>
        <v>0</v>
      </c>
      <c r="Q47" s="75" t="str">
        <f>IF(ISNA(VLOOKUP($C47,'Provincial Championships'!$A$17:$I$37,9,FALSE))=TRUE,"0",VLOOKUP($C47,'Provincial Championships'!$A$17:$I$37,9,FALSE))</f>
        <v>0</v>
      </c>
      <c r="R47" s="75" t="str">
        <f>IF(ISNA(VLOOKUP($C47,'Jr Nats SS'!$A$17:$I$37,9,FALSE))=TRUE,"0",VLOOKUP($C47,'Jr Nats SS'!$A$17:$I$37,9,FALSE))</f>
        <v>0</v>
      </c>
      <c r="S47" s="75" t="str">
        <f>IF(ISNA(VLOOKUP($C47,'Jr Nats HP'!$A$17:$I$37,9,FALSE))=TRUE,"0",VLOOKUP($C47,'Jr Nats HP'!$A$17:$I$37,9,FALSE))</f>
        <v>0</v>
      </c>
      <c r="T47" s="75" t="str">
        <f>IF(ISNA(VLOOKUP($C47,'Jr Nats BA'!$A$17:$I$37,9,FALSE))=TRUE,"0",VLOOKUP($C47,'Jr Nats BA'!$A$17:$I$37,9,FALSE))</f>
        <v>0</v>
      </c>
      <c r="U47" s="75" t="str">
        <f>IF(ISNA(VLOOKUP($C47,'MSLM CC SS'!$A$17:$I$37,9,FALSE))=TRUE,"0",VLOOKUP($C47,'MSLM CC SS'!$A$17:$I$37,9,FALSE))</f>
        <v>0</v>
      </c>
      <c r="V47" s="75" t="str">
        <f>IF(ISNA(VLOOKUP($C47,'MSLM CC HP'!$A$17:$I$37,9,FALSE))=TRUE,"0",VLOOKUP($C47,'MSLM CC HP'!$A$17:$I$37,9,FALSE))</f>
        <v>0</v>
      </c>
      <c r="W47" s="75" t="str">
        <f>IF(ISNA(VLOOKUP($C47,'MSLM CC HP'!$A$17:$I$37,9,FALSE))=TRUE,"0",VLOOKUP($C47,'MSLM CC HP'!$A$17:$I$37,9,FALSE))</f>
        <v>0</v>
      </c>
    </row>
    <row r="48" spans="1:23" ht="11">
      <c r="A48" s="72"/>
      <c r="B48" s="65"/>
      <c r="C48" s="70"/>
      <c r="D48" s="69" t="str">
        <f>IF(ISNA(VLOOKUP($C48,'RPA Caclulations'!$C$6:$K$27,3,FALSE))=TRUE,"0",VLOOKUP($C48,'RPA Caclulations'!$C$6:$K$27,3,FALSE))</f>
        <v>0</v>
      </c>
      <c r="E48" s="10" t="str">
        <f>IF(ISNA(VLOOKUP($C48,'Mt. Sima Canada Cup SS'!$A$17:$I$37,9,FALSE))=TRUE,"0",VLOOKUP($C48,'Mt. Sima Canada Cup SS'!$A$17:$I$37,9,FALSE))</f>
        <v>0</v>
      </c>
      <c r="F48" s="10" t="str">
        <f>IF(ISNA(VLOOKUP($C48,'Mt. Sima Canada Cup SS'!$A$17:$I$37,9,FALSE))=TRUE,"0",VLOOKUP($C48,'Mt. Sima Canada Cup SS'!$A$17:$I$37,9,FALSE))</f>
        <v>0</v>
      </c>
      <c r="G48" s="10" t="str">
        <f>IF(ISNA(VLOOKUP($C48,'Mt. Sima Canada Cup SS'!$A$17:$I$37,9,FALSE))=TRUE,"0",VLOOKUP($C48,'Mt. Sima Canada Cup SS'!$A$17:$I$37,9,FALSE))</f>
        <v>0</v>
      </c>
      <c r="H48" s="10" t="str">
        <f>IF(ISNA(VLOOKUP($C48,'Mt. Sima Canada Cup SS'!$A$17:$I$37,9,FALSE))=TRUE,"0",VLOOKUP($C48,'Mt. Sima Canada Cup SS'!$A$17:$I$37,9,FALSE))</f>
        <v>0</v>
      </c>
      <c r="I48" s="10" t="str">
        <f>IF(ISNA(VLOOKUP($C48,'Silverstar Canada Cup SS'!$A$17:$I$37,9,FALSE))=TRUE,"0",VLOOKUP($C48,'Silverstar Canada Cup SS'!$A$17:$I$37,9,FALSE))</f>
        <v>0</v>
      </c>
      <c r="J48" s="75" t="str">
        <f>IF(ISNA(VLOOKUP($C48,'Craigleith Groms'!$A$17:$I$37,9,FALSE))=TRUE,"0",VLOOKUP($C48,'Craigleith Groms'!$A$17:$I$37,9,FALSE))</f>
        <v>0</v>
      </c>
      <c r="K48" s="10" t="str">
        <f>IF(ISNA(VLOOKUP($C48,'Silverstar Canada Cup SS'!$A$17:$I$37,9,FALSE))=TRUE,"0",VLOOKUP($C48,'Silverstar Canada Cup SS'!$A$17:$I$37,9,FALSE))</f>
        <v>0</v>
      </c>
      <c r="L48" s="75" t="str">
        <f>IF(ISNA(VLOOKUP($C48,'Fortune Fz'!$A$17:$I$37,9,FALSE))=TRUE,"0",VLOOKUP($C48,'Fortune Fz'!$A$17:$I$37,9,FALSE))</f>
        <v>0</v>
      </c>
      <c r="M48" s="75" t="str">
        <f>IF(ISNA(VLOOKUP($C48,'Craigleith Groms'!$A$17:$I$37,9,FALSE))=TRUE,"0",VLOOKUP($C48,'Craigleith Groms'!$A$17:$I$37,9,FALSE))</f>
        <v>0</v>
      </c>
      <c r="N48" s="75" t="str">
        <f>IF(ISNA(VLOOKUP($C48,'CWG SS'!$A$17:$I$37,9,FALSE))=TRUE,"0",VLOOKUP($C48,'CWG SS'!$A$17:$I$37,9,FALSE))</f>
        <v>0</v>
      </c>
      <c r="O48" s="75" t="str">
        <f>IF(ISNA(VLOOKUP($C48,'CWG BA'!$A$17:$I$37,9,FALSE))=TRUE,"0",VLOOKUP($C48,'CWG BA'!$A$17:$I$37,9,FALSE))</f>
        <v>0</v>
      </c>
      <c r="P48" s="75" t="str">
        <f>IF(ISNA(VLOOKUP($C48,'CWG HP'!$A$17:$I$37,9,FALSE))=TRUE,"0",VLOOKUP($C48,'CWG HP'!$A$17:$I$37,9,FALSE))</f>
        <v>0</v>
      </c>
      <c r="Q48" s="75" t="str">
        <f>IF(ISNA(VLOOKUP($C48,'Provincial Championships'!$A$17:$I$37,9,FALSE))=TRUE,"0",VLOOKUP($C48,'Provincial Championships'!$A$17:$I$37,9,FALSE))</f>
        <v>0</v>
      </c>
      <c r="R48" s="75" t="str">
        <f>IF(ISNA(VLOOKUP($C48,'Jr Nats SS'!$A$17:$I$37,9,FALSE))=TRUE,"0",VLOOKUP($C48,'Jr Nats SS'!$A$17:$I$37,9,FALSE))</f>
        <v>0</v>
      </c>
      <c r="S48" s="75" t="str">
        <f>IF(ISNA(VLOOKUP($C48,'Jr Nats HP'!$A$17:$I$37,9,FALSE))=TRUE,"0",VLOOKUP($C48,'Jr Nats HP'!$A$17:$I$37,9,FALSE))</f>
        <v>0</v>
      </c>
      <c r="T48" s="75" t="str">
        <f>IF(ISNA(VLOOKUP($C48,'Jr Nats BA'!$A$17:$I$37,9,FALSE))=TRUE,"0",VLOOKUP($C48,'Jr Nats BA'!$A$17:$I$37,9,FALSE))</f>
        <v>0</v>
      </c>
      <c r="U48" s="75" t="str">
        <f>IF(ISNA(VLOOKUP($C48,'MSLM CC SS'!$A$17:$I$37,9,FALSE))=TRUE,"0",VLOOKUP($C48,'MSLM CC SS'!$A$17:$I$37,9,FALSE))</f>
        <v>0</v>
      </c>
      <c r="V48" s="75" t="str">
        <f>IF(ISNA(VLOOKUP($C48,'MSLM CC HP'!$A$17:$I$37,9,FALSE))=TRUE,"0",VLOOKUP($C48,'MSLM CC HP'!$A$17:$I$37,9,FALSE))</f>
        <v>0</v>
      </c>
      <c r="W48" s="75" t="str">
        <f>IF(ISNA(VLOOKUP($C48,'MSLM CC HP'!$A$17:$I$37,9,FALSE))=TRUE,"0",VLOOKUP($C48,'MSLM CC HP'!$A$17:$I$37,9,FALSE))</f>
        <v>0</v>
      </c>
    </row>
    <row r="49" spans="1:23" ht="11">
      <c r="A49" s="72"/>
      <c r="B49" s="65"/>
      <c r="C49" s="70"/>
      <c r="D49" s="69" t="str">
        <f>IF(ISNA(VLOOKUP($C49,'RPA Caclulations'!$C$6:$K$27,3,FALSE))=TRUE,"0",VLOOKUP($C49,'RPA Caclulations'!$C$6:$K$27,3,FALSE))</f>
        <v>0</v>
      </c>
      <c r="E49" s="10" t="str">
        <f>IF(ISNA(VLOOKUP($C49,'Mt. Sima Canada Cup SS'!$A$17:$I$37,9,FALSE))=TRUE,"0",VLOOKUP($C49,'Mt. Sima Canada Cup SS'!$A$17:$I$37,9,FALSE))</f>
        <v>0</v>
      </c>
      <c r="F49" s="10" t="str">
        <f>IF(ISNA(VLOOKUP($C49,'Mt. Sima Canada Cup SS'!$A$17:$I$37,9,FALSE))=TRUE,"0",VLOOKUP($C49,'Mt. Sima Canada Cup SS'!$A$17:$I$37,9,FALSE))</f>
        <v>0</v>
      </c>
      <c r="G49" s="10" t="str">
        <f>IF(ISNA(VLOOKUP($C49,'Mt. Sima Canada Cup SS'!$A$17:$I$37,9,FALSE))=TRUE,"0",VLOOKUP($C49,'Mt. Sima Canada Cup SS'!$A$17:$I$37,9,FALSE))</f>
        <v>0</v>
      </c>
      <c r="H49" s="10" t="str">
        <f>IF(ISNA(VLOOKUP($C49,'Mt. Sima Canada Cup SS'!$A$17:$I$37,9,FALSE))=TRUE,"0",VLOOKUP($C49,'Mt. Sima Canada Cup SS'!$A$17:$I$37,9,FALSE))</f>
        <v>0</v>
      </c>
      <c r="I49" s="10" t="str">
        <f>IF(ISNA(VLOOKUP($C49,'Silverstar Canada Cup SS'!$A$17:$I$37,9,FALSE))=TRUE,"0",VLOOKUP($C49,'Silverstar Canada Cup SS'!$A$17:$I$37,9,FALSE))</f>
        <v>0</v>
      </c>
      <c r="J49" s="75" t="str">
        <f>IF(ISNA(VLOOKUP($C49,'Craigleith Groms'!$A$17:$I$37,9,FALSE))=TRUE,"0",VLOOKUP($C49,'Craigleith Groms'!$A$17:$I$37,9,FALSE))</f>
        <v>0</v>
      </c>
      <c r="K49" s="10" t="str">
        <f>IF(ISNA(VLOOKUP($C49,'Silverstar Canada Cup SS'!$A$17:$I$37,9,FALSE))=TRUE,"0",VLOOKUP($C49,'Silverstar Canada Cup SS'!$A$17:$I$37,9,FALSE))</f>
        <v>0</v>
      </c>
      <c r="L49" s="75" t="str">
        <f>IF(ISNA(VLOOKUP($C49,'Fortune Fz'!$A$17:$I$37,9,FALSE))=TRUE,"0",VLOOKUP($C49,'Fortune Fz'!$A$17:$I$37,9,FALSE))</f>
        <v>0</v>
      </c>
      <c r="M49" s="75" t="str">
        <f>IF(ISNA(VLOOKUP($C49,'Craigleith Groms'!$A$17:$I$37,9,FALSE))=TRUE,"0",VLOOKUP($C49,'Craigleith Groms'!$A$17:$I$37,9,FALSE))</f>
        <v>0</v>
      </c>
      <c r="N49" s="75" t="str">
        <f>IF(ISNA(VLOOKUP($C49,'CWG SS'!$A$17:$I$37,9,FALSE))=TRUE,"0",VLOOKUP($C49,'CWG SS'!$A$17:$I$37,9,FALSE))</f>
        <v>0</v>
      </c>
      <c r="O49" s="75" t="str">
        <f>IF(ISNA(VLOOKUP($C49,'CWG BA'!$A$17:$I$37,9,FALSE))=TRUE,"0",VLOOKUP($C49,'CWG BA'!$A$17:$I$37,9,FALSE))</f>
        <v>0</v>
      </c>
      <c r="P49" s="75" t="str">
        <f>IF(ISNA(VLOOKUP($C49,'CWG HP'!$A$17:$I$37,9,FALSE))=TRUE,"0",VLOOKUP($C49,'CWG HP'!$A$17:$I$37,9,FALSE))</f>
        <v>0</v>
      </c>
      <c r="Q49" s="75" t="str">
        <f>IF(ISNA(VLOOKUP($C49,'Provincial Championships'!$A$17:$I$37,9,FALSE))=TRUE,"0",VLOOKUP($C49,'Provincial Championships'!$A$17:$I$37,9,FALSE))</f>
        <v>0</v>
      </c>
      <c r="R49" s="75" t="str">
        <f>IF(ISNA(VLOOKUP($C49,'Jr Nats SS'!$A$17:$I$37,9,FALSE))=TRUE,"0",VLOOKUP($C49,'Jr Nats SS'!$A$17:$I$37,9,FALSE))</f>
        <v>0</v>
      </c>
      <c r="S49" s="75" t="str">
        <f>IF(ISNA(VLOOKUP($C49,'Jr Nats HP'!$A$17:$I$37,9,FALSE))=TRUE,"0",VLOOKUP($C49,'Jr Nats HP'!$A$17:$I$37,9,FALSE))</f>
        <v>0</v>
      </c>
      <c r="T49" s="75" t="str">
        <f>IF(ISNA(VLOOKUP($C49,'Jr Nats BA'!$A$17:$I$37,9,FALSE))=TRUE,"0",VLOOKUP($C49,'Jr Nats BA'!$A$17:$I$37,9,FALSE))</f>
        <v>0</v>
      </c>
      <c r="U49" s="75" t="str">
        <f>IF(ISNA(VLOOKUP($C49,'MSLM CC SS'!$A$17:$I$37,9,FALSE))=TRUE,"0",VLOOKUP($C49,'MSLM CC SS'!$A$17:$I$37,9,FALSE))</f>
        <v>0</v>
      </c>
      <c r="V49" s="75" t="str">
        <f>IF(ISNA(VLOOKUP($C49,'MSLM CC HP'!$A$17:$I$37,9,FALSE))=TRUE,"0",VLOOKUP($C49,'MSLM CC HP'!$A$17:$I$37,9,FALSE))</f>
        <v>0</v>
      </c>
      <c r="W49" s="75" t="str">
        <f>IF(ISNA(VLOOKUP($C49,'MSLM CC HP'!$A$17:$I$37,9,FALSE))=TRUE,"0",VLOOKUP($C49,'MSLM CC HP'!$A$17:$I$37,9,FALSE))</f>
        <v>0</v>
      </c>
    </row>
    <row r="50" spans="1:23" ht="11">
      <c r="A50" s="72"/>
      <c r="B50" s="65"/>
      <c r="C50" s="70"/>
      <c r="D50" s="69" t="str">
        <f>IF(ISNA(VLOOKUP($C50,'RPA Caclulations'!$C$6:$K$27,3,FALSE))=TRUE,"0",VLOOKUP($C50,'RPA Caclulations'!$C$6:$K$27,3,FALSE))</f>
        <v>0</v>
      </c>
      <c r="E50" s="10" t="str">
        <f>IF(ISNA(VLOOKUP($C50,'Mt. Sima Canada Cup SS'!$A$17:$I$37,9,FALSE))=TRUE,"0",VLOOKUP($C50,'Mt. Sima Canada Cup SS'!$A$17:$I$37,9,FALSE))</f>
        <v>0</v>
      </c>
      <c r="F50" s="10" t="str">
        <f>IF(ISNA(VLOOKUP($C50,'Mt. Sima Canada Cup SS'!$A$17:$I$37,9,FALSE))=TRUE,"0",VLOOKUP($C50,'Mt. Sima Canada Cup SS'!$A$17:$I$37,9,FALSE))</f>
        <v>0</v>
      </c>
      <c r="G50" s="10" t="str">
        <f>IF(ISNA(VLOOKUP($C50,'Mt. Sima Canada Cup SS'!$A$17:$I$37,9,FALSE))=TRUE,"0",VLOOKUP($C50,'Mt. Sima Canada Cup SS'!$A$17:$I$37,9,FALSE))</f>
        <v>0</v>
      </c>
      <c r="H50" s="10" t="str">
        <f>IF(ISNA(VLOOKUP($C50,'Mt. Sima Canada Cup SS'!$A$17:$I$37,9,FALSE))=TRUE,"0",VLOOKUP($C50,'Mt. Sima Canada Cup SS'!$A$17:$I$37,9,FALSE))</f>
        <v>0</v>
      </c>
      <c r="I50" s="10" t="str">
        <f>IF(ISNA(VLOOKUP($C50,'Silverstar Canada Cup SS'!$A$17:$I$37,9,FALSE))=TRUE,"0",VLOOKUP($C50,'Silverstar Canada Cup SS'!$A$17:$I$37,9,FALSE))</f>
        <v>0</v>
      </c>
      <c r="J50" s="75" t="str">
        <f>IF(ISNA(VLOOKUP($C50,'Craigleith Groms'!$A$17:$I$37,9,FALSE))=TRUE,"0",VLOOKUP($C50,'Craigleith Groms'!$A$17:$I$37,9,FALSE))</f>
        <v>0</v>
      </c>
      <c r="K50" s="10" t="str">
        <f>IF(ISNA(VLOOKUP($C50,'Silverstar Canada Cup SS'!$A$17:$I$37,9,FALSE))=TRUE,"0",VLOOKUP($C50,'Silverstar Canada Cup SS'!$A$17:$I$37,9,FALSE))</f>
        <v>0</v>
      </c>
      <c r="L50" s="75" t="str">
        <f>IF(ISNA(VLOOKUP($C50,'Fortune Fz'!$A$17:$I$37,9,FALSE))=TRUE,"0",VLOOKUP($C50,'Fortune Fz'!$A$17:$I$37,9,FALSE))</f>
        <v>0</v>
      </c>
      <c r="M50" s="75" t="str">
        <f>IF(ISNA(VLOOKUP($C50,'Craigleith Groms'!$A$17:$I$37,9,FALSE))=TRUE,"0",VLOOKUP($C50,'Craigleith Groms'!$A$17:$I$37,9,FALSE))</f>
        <v>0</v>
      </c>
      <c r="N50" s="75" t="str">
        <f>IF(ISNA(VLOOKUP($C50,'CWG SS'!$A$17:$I$37,9,FALSE))=TRUE,"0",VLOOKUP($C50,'CWG SS'!$A$17:$I$37,9,FALSE))</f>
        <v>0</v>
      </c>
      <c r="O50" s="75" t="str">
        <f>IF(ISNA(VLOOKUP($C50,'CWG BA'!$A$17:$I$37,9,FALSE))=TRUE,"0",VLOOKUP($C50,'CWG BA'!$A$17:$I$37,9,FALSE))</f>
        <v>0</v>
      </c>
      <c r="P50" s="75" t="str">
        <f>IF(ISNA(VLOOKUP($C50,'CWG HP'!$A$17:$I$37,9,FALSE))=TRUE,"0",VLOOKUP($C50,'CWG HP'!$A$17:$I$37,9,FALSE))</f>
        <v>0</v>
      </c>
      <c r="Q50" s="75" t="str">
        <f>IF(ISNA(VLOOKUP($C50,'Provincial Championships'!$A$17:$I$37,9,FALSE))=TRUE,"0",VLOOKUP($C50,'Provincial Championships'!$A$17:$I$37,9,FALSE))</f>
        <v>0</v>
      </c>
      <c r="R50" s="75" t="str">
        <f>IF(ISNA(VLOOKUP($C50,'Jr Nats SS'!$A$17:$I$37,9,FALSE))=TRUE,"0",VLOOKUP($C50,'Jr Nats SS'!$A$17:$I$37,9,FALSE))</f>
        <v>0</v>
      </c>
      <c r="S50" s="75" t="str">
        <f>IF(ISNA(VLOOKUP($C50,'Jr Nats HP'!$A$17:$I$37,9,FALSE))=TRUE,"0",VLOOKUP($C50,'Jr Nats HP'!$A$17:$I$37,9,FALSE))</f>
        <v>0</v>
      </c>
      <c r="T50" s="75" t="str">
        <f>IF(ISNA(VLOOKUP($C50,'Jr Nats BA'!$A$17:$I$37,9,FALSE))=TRUE,"0",VLOOKUP($C50,'Jr Nats BA'!$A$17:$I$37,9,FALSE))</f>
        <v>0</v>
      </c>
      <c r="U50" s="75" t="str">
        <f>IF(ISNA(VLOOKUP($C50,'MSLM CC SS'!$A$17:$I$37,9,FALSE))=TRUE,"0",VLOOKUP($C50,'MSLM CC SS'!$A$17:$I$37,9,FALSE))</f>
        <v>0</v>
      </c>
      <c r="V50" s="75" t="str">
        <f>IF(ISNA(VLOOKUP($C50,'MSLM CC HP'!$A$17:$I$37,9,FALSE))=TRUE,"0",VLOOKUP($C50,'MSLM CC HP'!$A$17:$I$37,9,FALSE))</f>
        <v>0</v>
      </c>
      <c r="W50" s="75" t="str">
        <f>IF(ISNA(VLOOKUP($C50,'MSLM CC HP'!$A$17:$I$37,9,FALSE))=TRUE,"0",VLOOKUP($C50,'MSLM CC HP'!$A$17:$I$37,9,FALSE))</f>
        <v>0</v>
      </c>
    </row>
    <row r="51" spans="1:23" ht="11">
      <c r="A51" s="72"/>
      <c r="B51" s="65"/>
      <c r="C51" s="70"/>
      <c r="D51" s="69" t="str">
        <f>IF(ISNA(VLOOKUP($C51,'RPA Caclulations'!$C$6:$K$27,3,FALSE))=TRUE,"0",VLOOKUP($C51,'RPA Caclulations'!$C$6:$K$27,3,FALSE))</f>
        <v>0</v>
      </c>
      <c r="E51" s="10" t="str">
        <f>IF(ISNA(VLOOKUP($C51,'Mt. Sima Canada Cup SS'!$A$17:$I$37,9,FALSE))=TRUE,"0",VLOOKUP($C51,'Mt. Sima Canada Cup SS'!$A$17:$I$37,9,FALSE))</f>
        <v>0</v>
      </c>
      <c r="F51" s="10" t="str">
        <f>IF(ISNA(VLOOKUP($C51,'Mt. Sima Canada Cup SS'!$A$17:$I$37,9,FALSE))=TRUE,"0",VLOOKUP($C51,'Mt. Sima Canada Cup SS'!$A$17:$I$37,9,FALSE))</f>
        <v>0</v>
      </c>
      <c r="G51" s="10" t="str">
        <f>IF(ISNA(VLOOKUP($C51,'Mt. Sima Canada Cup SS'!$A$17:$I$37,9,FALSE))=TRUE,"0",VLOOKUP($C51,'Mt. Sima Canada Cup SS'!$A$17:$I$37,9,FALSE))</f>
        <v>0</v>
      </c>
      <c r="H51" s="10" t="str">
        <f>IF(ISNA(VLOOKUP($C51,'Mt. Sima Canada Cup SS'!$A$17:$I$37,9,FALSE))=TRUE,"0",VLOOKUP($C51,'Mt. Sima Canada Cup SS'!$A$17:$I$37,9,FALSE))</f>
        <v>0</v>
      </c>
      <c r="I51" s="10" t="str">
        <f>IF(ISNA(VLOOKUP($C51,'Silverstar Canada Cup SS'!$A$17:$I$37,9,FALSE))=TRUE,"0",VLOOKUP($C51,'Silverstar Canada Cup SS'!$A$17:$I$37,9,FALSE))</f>
        <v>0</v>
      </c>
      <c r="J51" s="75" t="str">
        <f>IF(ISNA(VLOOKUP($C51,'Craigleith Groms'!$A$17:$I$37,9,FALSE))=TRUE,"0",VLOOKUP($C51,'Craigleith Groms'!$A$17:$I$37,9,FALSE))</f>
        <v>0</v>
      </c>
      <c r="K51" s="10" t="str">
        <f>IF(ISNA(VLOOKUP($C51,'Silverstar Canada Cup SS'!$A$17:$I$37,9,FALSE))=TRUE,"0",VLOOKUP($C51,'Silverstar Canada Cup SS'!$A$17:$I$37,9,FALSE))</f>
        <v>0</v>
      </c>
      <c r="L51" s="75" t="str">
        <f>IF(ISNA(VLOOKUP($C51,'Fortune Fz'!$A$17:$I$37,9,FALSE))=TRUE,"0",VLOOKUP($C51,'Fortune Fz'!$A$17:$I$37,9,FALSE))</f>
        <v>0</v>
      </c>
      <c r="M51" s="75" t="str">
        <f>IF(ISNA(VLOOKUP($C51,'Craigleith Groms'!$A$17:$I$37,9,FALSE))=TRUE,"0",VLOOKUP($C51,'Craigleith Groms'!$A$17:$I$37,9,FALSE))</f>
        <v>0</v>
      </c>
      <c r="N51" s="75" t="str">
        <f>IF(ISNA(VLOOKUP($C51,'CWG SS'!$A$17:$I$37,9,FALSE))=TRUE,"0",VLOOKUP($C51,'CWG SS'!$A$17:$I$37,9,FALSE))</f>
        <v>0</v>
      </c>
      <c r="O51" s="75" t="str">
        <f>IF(ISNA(VLOOKUP($C51,'CWG BA'!$A$17:$I$37,9,FALSE))=TRUE,"0",VLOOKUP($C51,'CWG BA'!$A$17:$I$37,9,FALSE))</f>
        <v>0</v>
      </c>
      <c r="P51" s="75" t="str">
        <f>IF(ISNA(VLOOKUP($C51,'CWG HP'!$A$17:$I$37,9,FALSE))=TRUE,"0",VLOOKUP($C51,'CWG HP'!$A$17:$I$37,9,FALSE))</f>
        <v>0</v>
      </c>
      <c r="Q51" s="75" t="str">
        <f>IF(ISNA(VLOOKUP($C51,'Provincial Championships'!$A$17:$I$37,9,FALSE))=TRUE,"0",VLOOKUP($C51,'Provincial Championships'!$A$17:$I$37,9,FALSE))</f>
        <v>0</v>
      </c>
      <c r="R51" s="75" t="str">
        <f>IF(ISNA(VLOOKUP($C51,'Jr Nats SS'!$A$17:$I$37,9,FALSE))=TRUE,"0",VLOOKUP($C51,'Jr Nats SS'!$A$17:$I$37,9,FALSE))</f>
        <v>0</v>
      </c>
      <c r="S51" s="75" t="str">
        <f>IF(ISNA(VLOOKUP($C51,'Jr Nats HP'!$A$17:$I$37,9,FALSE))=TRUE,"0",VLOOKUP($C51,'Jr Nats HP'!$A$17:$I$37,9,FALSE))</f>
        <v>0</v>
      </c>
      <c r="T51" s="75" t="str">
        <f>IF(ISNA(VLOOKUP($C51,'Jr Nats BA'!$A$17:$I$37,9,FALSE))=TRUE,"0",VLOOKUP($C51,'Jr Nats BA'!$A$17:$I$37,9,FALSE))</f>
        <v>0</v>
      </c>
      <c r="U51" s="75" t="str">
        <f>IF(ISNA(VLOOKUP($C51,'MSLM CC SS'!$A$17:$I$37,9,FALSE))=TRUE,"0",VLOOKUP($C51,'MSLM CC SS'!$A$17:$I$37,9,FALSE))</f>
        <v>0</v>
      </c>
      <c r="V51" s="75" t="str">
        <f>IF(ISNA(VLOOKUP($C51,'MSLM CC HP'!$A$17:$I$37,9,FALSE))=TRUE,"0",VLOOKUP($C51,'MSLM CC HP'!$A$17:$I$37,9,FALSE))</f>
        <v>0</v>
      </c>
      <c r="W51" s="75" t="str">
        <f>IF(ISNA(VLOOKUP($C51,'MSLM CC HP'!$A$17:$I$37,9,FALSE))=TRUE,"0",VLOOKUP($C51,'MSLM CC HP'!$A$17:$I$37,9,FALSE))</f>
        <v>0</v>
      </c>
    </row>
    <row r="52" spans="1:23" ht="11">
      <c r="A52" s="72"/>
      <c r="B52" s="65"/>
      <c r="C52" s="70"/>
      <c r="D52" s="69" t="str">
        <f>IF(ISNA(VLOOKUP($C52,'RPA Caclulations'!$C$6:$K$27,3,FALSE))=TRUE,"0",VLOOKUP($C52,'RPA Caclulations'!$C$6:$K$27,3,FALSE))</f>
        <v>0</v>
      </c>
      <c r="E52" s="10" t="str">
        <f>IF(ISNA(VLOOKUP($C52,'Mt. Sima Canada Cup SS'!$A$17:$I$37,9,FALSE))=TRUE,"0",VLOOKUP($C52,'Mt. Sima Canada Cup SS'!$A$17:$I$37,9,FALSE))</f>
        <v>0</v>
      </c>
      <c r="F52" s="10" t="str">
        <f>IF(ISNA(VLOOKUP($C52,'Mt. Sima Canada Cup SS'!$A$17:$I$37,9,FALSE))=TRUE,"0",VLOOKUP($C52,'Mt. Sima Canada Cup SS'!$A$17:$I$37,9,FALSE))</f>
        <v>0</v>
      </c>
      <c r="G52" s="10" t="str">
        <f>IF(ISNA(VLOOKUP($C52,'Mt. Sima Canada Cup SS'!$A$17:$I$37,9,FALSE))=TRUE,"0",VLOOKUP($C52,'Mt. Sima Canada Cup SS'!$A$17:$I$37,9,FALSE))</f>
        <v>0</v>
      </c>
      <c r="H52" s="10" t="str">
        <f>IF(ISNA(VLOOKUP($C52,'Mt. Sima Canada Cup SS'!$A$17:$I$37,9,FALSE))=TRUE,"0",VLOOKUP($C52,'Mt. Sima Canada Cup SS'!$A$17:$I$37,9,FALSE))</f>
        <v>0</v>
      </c>
      <c r="I52" s="10" t="str">
        <f>IF(ISNA(VLOOKUP($C52,'Silverstar Canada Cup SS'!$A$17:$I$37,9,FALSE))=TRUE,"0",VLOOKUP($C52,'Silverstar Canada Cup SS'!$A$17:$I$37,9,FALSE))</f>
        <v>0</v>
      </c>
      <c r="J52" s="75" t="str">
        <f>IF(ISNA(VLOOKUP($C52,'Craigleith Groms'!$A$17:$I$37,9,FALSE))=TRUE,"0",VLOOKUP($C52,'Craigleith Groms'!$A$17:$I$37,9,FALSE))</f>
        <v>0</v>
      </c>
      <c r="K52" s="10" t="str">
        <f>IF(ISNA(VLOOKUP($C52,'Silverstar Canada Cup SS'!$A$17:$I$37,9,FALSE))=TRUE,"0",VLOOKUP($C52,'Silverstar Canada Cup SS'!$A$17:$I$37,9,FALSE))</f>
        <v>0</v>
      </c>
      <c r="L52" s="75" t="str">
        <f>IF(ISNA(VLOOKUP($C52,'Fortune Fz'!$A$17:$I$37,9,FALSE))=TRUE,"0",VLOOKUP($C52,'Fortune Fz'!$A$17:$I$37,9,FALSE))</f>
        <v>0</v>
      </c>
      <c r="M52" s="75" t="str">
        <f>IF(ISNA(VLOOKUP($C52,'Craigleith Groms'!$A$17:$I$37,9,FALSE))=TRUE,"0",VLOOKUP($C52,'Craigleith Groms'!$A$17:$I$37,9,FALSE))</f>
        <v>0</v>
      </c>
      <c r="N52" s="75" t="str">
        <f>IF(ISNA(VLOOKUP($C52,'CWG SS'!$A$17:$I$37,9,FALSE))=TRUE,"0",VLOOKUP($C52,'CWG SS'!$A$17:$I$37,9,FALSE))</f>
        <v>0</v>
      </c>
      <c r="O52" s="75" t="str">
        <f>IF(ISNA(VLOOKUP($C52,'CWG BA'!$A$17:$I$37,9,FALSE))=TRUE,"0",VLOOKUP($C52,'CWG BA'!$A$17:$I$37,9,FALSE))</f>
        <v>0</v>
      </c>
      <c r="P52" s="75" t="str">
        <f>IF(ISNA(VLOOKUP($C52,'CWG HP'!$A$17:$I$37,9,FALSE))=TRUE,"0",VLOOKUP($C52,'CWG HP'!$A$17:$I$37,9,FALSE))</f>
        <v>0</v>
      </c>
      <c r="Q52" s="75" t="str">
        <f>IF(ISNA(VLOOKUP($C52,'Provincial Championships'!$A$17:$I$37,9,FALSE))=TRUE,"0",VLOOKUP($C52,'Provincial Championships'!$A$17:$I$37,9,FALSE))</f>
        <v>0</v>
      </c>
      <c r="R52" s="75" t="str">
        <f>IF(ISNA(VLOOKUP($C52,'Jr Nats SS'!$A$17:$I$37,9,FALSE))=TRUE,"0",VLOOKUP($C52,'Jr Nats SS'!$A$17:$I$37,9,FALSE))</f>
        <v>0</v>
      </c>
      <c r="S52" s="75" t="str">
        <f>IF(ISNA(VLOOKUP($C52,'Jr Nats HP'!$A$17:$I$37,9,FALSE))=TRUE,"0",VLOOKUP($C52,'Jr Nats HP'!$A$17:$I$37,9,FALSE))</f>
        <v>0</v>
      </c>
      <c r="T52" s="75" t="str">
        <f>IF(ISNA(VLOOKUP($C52,'Jr Nats BA'!$A$17:$I$37,9,FALSE))=TRUE,"0",VLOOKUP($C52,'Jr Nats BA'!$A$17:$I$37,9,FALSE))</f>
        <v>0</v>
      </c>
      <c r="U52" s="75" t="str">
        <f>IF(ISNA(VLOOKUP($C52,'MSLM CC SS'!$A$17:$I$37,9,FALSE))=TRUE,"0",VLOOKUP($C52,'MSLM CC SS'!$A$17:$I$37,9,FALSE))</f>
        <v>0</v>
      </c>
      <c r="V52" s="75" t="str">
        <f>IF(ISNA(VLOOKUP($C52,'MSLM CC HP'!$A$17:$I$37,9,FALSE))=TRUE,"0",VLOOKUP($C52,'MSLM CC HP'!$A$17:$I$37,9,FALSE))</f>
        <v>0</v>
      </c>
      <c r="W52" s="75" t="str">
        <f>IF(ISNA(VLOOKUP($C52,'MSLM CC HP'!$A$17:$I$37,9,FALSE))=TRUE,"0",VLOOKUP($C52,'MSLM CC HP'!$A$17:$I$37,9,FALSE))</f>
        <v>0</v>
      </c>
    </row>
    <row r="53" spans="1:23" ht="11">
      <c r="A53" s="72"/>
      <c r="B53" s="65"/>
      <c r="C53" s="70"/>
      <c r="D53" s="69" t="str">
        <f>IF(ISNA(VLOOKUP($C53,'RPA Caclulations'!$C$6:$K$27,3,FALSE))=TRUE,"0",VLOOKUP($C53,'RPA Caclulations'!$C$6:$K$27,3,FALSE))</f>
        <v>0</v>
      </c>
      <c r="E53" s="10" t="str">
        <f>IF(ISNA(VLOOKUP($C53,'Mt. Sima Canada Cup SS'!$A$17:$I$37,9,FALSE))=TRUE,"0",VLOOKUP($C53,'Mt. Sima Canada Cup SS'!$A$17:$I$37,9,FALSE))</f>
        <v>0</v>
      </c>
      <c r="F53" s="10" t="str">
        <f>IF(ISNA(VLOOKUP($C53,'Mt. Sima Canada Cup SS'!$A$17:$I$37,9,FALSE))=TRUE,"0",VLOOKUP($C53,'Mt. Sima Canada Cup SS'!$A$17:$I$37,9,FALSE))</f>
        <v>0</v>
      </c>
      <c r="G53" s="10" t="str">
        <f>IF(ISNA(VLOOKUP($C53,'Mt. Sima Canada Cup SS'!$A$17:$I$37,9,FALSE))=TRUE,"0",VLOOKUP($C53,'Mt. Sima Canada Cup SS'!$A$17:$I$37,9,FALSE))</f>
        <v>0</v>
      </c>
      <c r="H53" s="10" t="str">
        <f>IF(ISNA(VLOOKUP($C53,'Mt. Sima Canada Cup SS'!$A$17:$I$37,9,FALSE))=TRUE,"0",VLOOKUP($C53,'Mt. Sima Canada Cup SS'!$A$17:$I$37,9,FALSE))</f>
        <v>0</v>
      </c>
      <c r="I53" s="10" t="str">
        <f>IF(ISNA(VLOOKUP($C53,'Silverstar Canada Cup SS'!$A$17:$I$37,9,FALSE))=TRUE,"0",VLOOKUP($C53,'Silverstar Canada Cup SS'!$A$17:$I$37,9,FALSE))</f>
        <v>0</v>
      </c>
      <c r="J53" s="75" t="str">
        <f>IF(ISNA(VLOOKUP($C53,'Craigleith Groms'!$A$17:$I$37,9,FALSE))=TRUE,"0",VLOOKUP($C53,'Craigleith Groms'!$A$17:$I$37,9,FALSE))</f>
        <v>0</v>
      </c>
      <c r="K53" s="10" t="str">
        <f>IF(ISNA(VLOOKUP($C53,'Silverstar Canada Cup SS'!$A$17:$I$37,9,FALSE))=TRUE,"0",VLOOKUP($C53,'Silverstar Canada Cup SS'!$A$17:$I$37,9,FALSE))</f>
        <v>0</v>
      </c>
      <c r="L53" s="75" t="str">
        <f>IF(ISNA(VLOOKUP($C53,'Fortune Fz'!$A$17:$I$37,9,FALSE))=TRUE,"0",VLOOKUP($C53,'Fortune Fz'!$A$17:$I$37,9,FALSE))</f>
        <v>0</v>
      </c>
      <c r="M53" s="75" t="str">
        <f>IF(ISNA(VLOOKUP($C53,'Craigleith Groms'!$A$17:$I$37,9,FALSE))=TRUE,"0",VLOOKUP($C53,'Craigleith Groms'!$A$17:$I$37,9,FALSE))</f>
        <v>0</v>
      </c>
      <c r="N53" s="75" t="str">
        <f>IF(ISNA(VLOOKUP($C53,'CWG SS'!$A$17:$I$37,9,FALSE))=TRUE,"0",VLOOKUP($C53,'CWG SS'!$A$17:$I$37,9,FALSE))</f>
        <v>0</v>
      </c>
      <c r="O53" s="75" t="str">
        <f>IF(ISNA(VLOOKUP($C53,'CWG BA'!$A$17:$I$37,9,FALSE))=TRUE,"0",VLOOKUP($C53,'CWG BA'!$A$17:$I$37,9,FALSE))</f>
        <v>0</v>
      </c>
      <c r="P53" s="75" t="str">
        <f>IF(ISNA(VLOOKUP($C53,'CWG HP'!$A$17:$I$37,9,FALSE))=TRUE,"0",VLOOKUP($C53,'CWG HP'!$A$17:$I$37,9,FALSE))</f>
        <v>0</v>
      </c>
      <c r="Q53" s="75" t="str">
        <f>IF(ISNA(VLOOKUP($C53,'Provincial Championships'!$A$17:$I$37,9,FALSE))=TRUE,"0",VLOOKUP($C53,'Provincial Championships'!$A$17:$I$37,9,FALSE))</f>
        <v>0</v>
      </c>
      <c r="R53" s="75" t="str">
        <f>IF(ISNA(VLOOKUP($C53,'Jr Nats SS'!$A$17:$I$37,9,FALSE))=TRUE,"0",VLOOKUP($C53,'Jr Nats SS'!$A$17:$I$37,9,FALSE))</f>
        <v>0</v>
      </c>
      <c r="S53" s="75" t="str">
        <f>IF(ISNA(VLOOKUP($C53,'Jr Nats HP'!$A$17:$I$37,9,FALSE))=TRUE,"0",VLOOKUP($C53,'Jr Nats HP'!$A$17:$I$37,9,FALSE))</f>
        <v>0</v>
      </c>
      <c r="T53" s="75" t="str">
        <f>IF(ISNA(VLOOKUP($C53,'Jr Nats BA'!$A$17:$I$37,9,FALSE))=TRUE,"0",VLOOKUP($C53,'Jr Nats BA'!$A$17:$I$37,9,FALSE))</f>
        <v>0</v>
      </c>
      <c r="U53" s="75" t="str">
        <f>IF(ISNA(VLOOKUP($C53,'MSLM CC SS'!$A$17:$I$37,9,FALSE))=TRUE,"0",VLOOKUP($C53,'MSLM CC SS'!$A$17:$I$37,9,FALSE))</f>
        <v>0</v>
      </c>
      <c r="V53" s="75" t="str">
        <f>IF(ISNA(VLOOKUP($C53,'MSLM CC HP'!$A$17:$I$37,9,FALSE))=TRUE,"0",VLOOKUP($C53,'MSLM CC HP'!$A$17:$I$37,9,FALSE))</f>
        <v>0</v>
      </c>
      <c r="W53" s="75" t="str">
        <f>IF(ISNA(VLOOKUP($C53,'MSLM CC HP'!$A$17:$I$37,9,FALSE))=TRUE,"0",VLOOKUP($C53,'MSLM CC HP'!$A$17:$I$37,9,FALSE))</f>
        <v>0</v>
      </c>
    </row>
    <row r="54" spans="1:23" ht="11">
      <c r="A54" s="72"/>
      <c r="B54" s="65"/>
      <c r="C54" s="70"/>
      <c r="D54" s="69" t="str">
        <f>IF(ISNA(VLOOKUP($C54,'RPA Caclulations'!$C$6:$K$27,3,FALSE))=TRUE,"0",VLOOKUP($C54,'RPA Caclulations'!$C$6:$K$27,3,FALSE))</f>
        <v>0</v>
      </c>
      <c r="E54" s="10" t="str">
        <f>IF(ISNA(VLOOKUP($C54,'Mt. Sima Canada Cup SS'!$A$17:$I$37,9,FALSE))=TRUE,"0",VLOOKUP($C54,'Mt. Sima Canada Cup SS'!$A$17:$I$37,9,FALSE))</f>
        <v>0</v>
      </c>
      <c r="F54" s="10" t="str">
        <f>IF(ISNA(VLOOKUP($C54,'Mt. Sima Canada Cup SS'!$A$17:$I$37,9,FALSE))=TRUE,"0",VLOOKUP($C54,'Mt. Sima Canada Cup SS'!$A$17:$I$37,9,FALSE))</f>
        <v>0</v>
      </c>
      <c r="G54" s="10" t="str">
        <f>IF(ISNA(VLOOKUP($C54,'Mt. Sima Canada Cup SS'!$A$17:$I$37,9,FALSE))=TRUE,"0",VLOOKUP($C54,'Mt. Sima Canada Cup SS'!$A$17:$I$37,9,FALSE))</f>
        <v>0</v>
      </c>
      <c r="H54" s="10" t="str">
        <f>IF(ISNA(VLOOKUP($C54,'Mt. Sima Canada Cup SS'!$A$17:$I$37,9,FALSE))=TRUE,"0",VLOOKUP($C54,'Mt. Sima Canada Cup SS'!$A$17:$I$37,9,FALSE))</f>
        <v>0</v>
      </c>
      <c r="I54" s="10" t="str">
        <f>IF(ISNA(VLOOKUP($C54,'Silverstar Canada Cup SS'!$A$17:$I$37,9,FALSE))=TRUE,"0",VLOOKUP($C54,'Silverstar Canada Cup SS'!$A$17:$I$37,9,FALSE))</f>
        <v>0</v>
      </c>
      <c r="J54" s="75" t="str">
        <f>IF(ISNA(VLOOKUP($C54,'Craigleith Groms'!$A$17:$I$37,9,FALSE))=TRUE,"0",VLOOKUP($C54,'Craigleith Groms'!$A$17:$I$37,9,FALSE))</f>
        <v>0</v>
      </c>
      <c r="K54" s="10" t="str">
        <f>IF(ISNA(VLOOKUP($C54,'Silverstar Canada Cup SS'!$A$17:$I$37,9,FALSE))=TRUE,"0",VLOOKUP($C54,'Silverstar Canada Cup SS'!$A$17:$I$37,9,FALSE))</f>
        <v>0</v>
      </c>
      <c r="L54" s="75" t="str">
        <f>IF(ISNA(VLOOKUP($C54,'Fortune Fz'!$A$17:$I$37,9,FALSE))=TRUE,"0",VLOOKUP($C54,'Fortune Fz'!$A$17:$I$37,9,FALSE))</f>
        <v>0</v>
      </c>
      <c r="M54" s="75" t="str">
        <f>IF(ISNA(VLOOKUP($C54,'Craigleith Groms'!$A$17:$I$37,9,FALSE))=TRUE,"0",VLOOKUP($C54,'Craigleith Groms'!$A$17:$I$37,9,FALSE))</f>
        <v>0</v>
      </c>
      <c r="N54" s="75" t="str">
        <f>IF(ISNA(VLOOKUP($C54,'CWG SS'!$A$17:$I$37,9,FALSE))=TRUE,"0",VLOOKUP($C54,'CWG SS'!$A$17:$I$37,9,FALSE))</f>
        <v>0</v>
      </c>
      <c r="O54" s="75" t="str">
        <f>IF(ISNA(VLOOKUP($C54,'CWG BA'!$A$17:$I$37,9,FALSE))=TRUE,"0",VLOOKUP($C54,'CWG BA'!$A$17:$I$37,9,FALSE))</f>
        <v>0</v>
      </c>
      <c r="P54" s="75" t="str">
        <f>IF(ISNA(VLOOKUP($C54,'CWG HP'!$A$17:$I$37,9,FALSE))=TRUE,"0",VLOOKUP($C54,'CWG HP'!$A$17:$I$37,9,FALSE))</f>
        <v>0</v>
      </c>
      <c r="Q54" s="75" t="str">
        <f>IF(ISNA(VLOOKUP($C54,'Provincial Championships'!$A$17:$I$37,9,FALSE))=TRUE,"0",VLOOKUP($C54,'Provincial Championships'!$A$17:$I$37,9,FALSE))</f>
        <v>0</v>
      </c>
      <c r="R54" s="75" t="str">
        <f>IF(ISNA(VLOOKUP($C54,'Jr Nats SS'!$A$17:$I$37,9,FALSE))=TRUE,"0",VLOOKUP($C54,'Jr Nats SS'!$A$17:$I$37,9,FALSE))</f>
        <v>0</v>
      </c>
      <c r="S54" s="75" t="str">
        <f>IF(ISNA(VLOOKUP($C54,'Jr Nats HP'!$A$17:$I$37,9,FALSE))=TRUE,"0",VLOOKUP($C54,'Jr Nats HP'!$A$17:$I$37,9,FALSE))</f>
        <v>0</v>
      </c>
      <c r="T54" s="75" t="str">
        <f>IF(ISNA(VLOOKUP($C54,'Jr Nats BA'!$A$17:$I$37,9,FALSE))=TRUE,"0",VLOOKUP($C54,'Jr Nats BA'!$A$17:$I$37,9,FALSE))</f>
        <v>0</v>
      </c>
      <c r="U54" s="75" t="str">
        <f>IF(ISNA(VLOOKUP($C54,'MSLM CC SS'!$A$17:$I$37,9,FALSE))=TRUE,"0",VLOOKUP($C54,'MSLM CC SS'!$A$17:$I$37,9,FALSE))</f>
        <v>0</v>
      </c>
      <c r="V54" s="75" t="str">
        <f>IF(ISNA(VLOOKUP($C54,'MSLM CC HP'!$A$17:$I$37,9,FALSE))=TRUE,"0",VLOOKUP($C54,'MSLM CC HP'!$A$17:$I$37,9,FALSE))</f>
        <v>0</v>
      </c>
      <c r="W54" s="75" t="str">
        <f>IF(ISNA(VLOOKUP($C54,'MSLM CC HP'!$A$17:$I$37,9,FALSE))=TRUE,"0",VLOOKUP($C54,'MSLM CC HP'!$A$17:$I$37,9,FALSE))</f>
        <v>0</v>
      </c>
    </row>
    <row r="55" spans="1:23" ht="11">
      <c r="A55" s="72"/>
      <c r="B55" s="65"/>
      <c r="C55" s="70"/>
      <c r="D55" s="69" t="str">
        <f>IF(ISNA(VLOOKUP($C55,'RPA Caclulations'!$C$6:$K$27,3,FALSE))=TRUE,"0",VLOOKUP($C55,'RPA Caclulations'!$C$6:$K$27,3,FALSE))</f>
        <v>0</v>
      </c>
      <c r="E55" s="10" t="str">
        <f>IF(ISNA(VLOOKUP($C55,'Mt. Sima Canada Cup SS'!$A$17:$I$37,9,FALSE))=TRUE,"0",VLOOKUP($C55,'Mt. Sima Canada Cup SS'!$A$17:$I$37,9,FALSE))</f>
        <v>0</v>
      </c>
      <c r="F55" s="10" t="str">
        <f>IF(ISNA(VLOOKUP($C55,'Mt. Sima Canada Cup SS'!$A$17:$I$37,9,FALSE))=TRUE,"0",VLOOKUP($C55,'Mt. Sima Canada Cup SS'!$A$17:$I$37,9,FALSE))</f>
        <v>0</v>
      </c>
      <c r="G55" s="10" t="str">
        <f>IF(ISNA(VLOOKUP($C55,'Mt. Sima Canada Cup SS'!$A$17:$I$37,9,FALSE))=TRUE,"0",VLOOKUP($C55,'Mt. Sima Canada Cup SS'!$A$17:$I$37,9,FALSE))</f>
        <v>0</v>
      </c>
      <c r="H55" s="10" t="str">
        <f>IF(ISNA(VLOOKUP($C55,'Mt. Sima Canada Cup SS'!$A$17:$I$37,9,FALSE))=TRUE,"0",VLOOKUP($C55,'Mt. Sima Canada Cup SS'!$A$17:$I$37,9,FALSE))</f>
        <v>0</v>
      </c>
      <c r="I55" s="10" t="str">
        <f>IF(ISNA(VLOOKUP($C55,'Silverstar Canada Cup SS'!$A$17:$I$37,9,FALSE))=TRUE,"0",VLOOKUP($C55,'Silverstar Canada Cup SS'!$A$17:$I$37,9,FALSE))</f>
        <v>0</v>
      </c>
      <c r="J55" s="75" t="str">
        <f>IF(ISNA(VLOOKUP($C55,'Craigleith Groms'!$A$17:$I$37,9,FALSE))=TRUE,"0",VLOOKUP($C55,'Craigleith Groms'!$A$17:$I$37,9,FALSE))</f>
        <v>0</v>
      </c>
      <c r="K55" s="10" t="str">
        <f>IF(ISNA(VLOOKUP($C55,'Silverstar Canada Cup SS'!$A$17:$I$37,9,FALSE))=TRUE,"0",VLOOKUP($C55,'Silverstar Canada Cup SS'!$A$17:$I$37,9,FALSE))</f>
        <v>0</v>
      </c>
      <c r="L55" s="75" t="str">
        <f>IF(ISNA(VLOOKUP($C55,'Fortune Fz'!$A$17:$I$37,9,FALSE))=TRUE,"0",VLOOKUP($C55,'Fortune Fz'!$A$17:$I$37,9,FALSE))</f>
        <v>0</v>
      </c>
      <c r="M55" s="75" t="str">
        <f>IF(ISNA(VLOOKUP($C55,'Craigleith Groms'!$A$17:$I$37,9,FALSE))=TRUE,"0",VLOOKUP($C55,'Craigleith Groms'!$A$17:$I$37,9,FALSE))</f>
        <v>0</v>
      </c>
      <c r="N55" s="75" t="str">
        <f>IF(ISNA(VLOOKUP($C55,'CWG SS'!$A$17:$I$37,9,FALSE))=TRUE,"0",VLOOKUP($C55,'CWG SS'!$A$17:$I$37,9,FALSE))</f>
        <v>0</v>
      </c>
      <c r="O55" s="75" t="str">
        <f>IF(ISNA(VLOOKUP($C55,'CWG BA'!$A$17:$I$37,9,FALSE))=TRUE,"0",VLOOKUP($C55,'CWG BA'!$A$17:$I$37,9,FALSE))</f>
        <v>0</v>
      </c>
      <c r="P55" s="75" t="str">
        <f>IF(ISNA(VLOOKUP($C55,'CWG HP'!$A$17:$I$37,9,FALSE))=TRUE,"0",VLOOKUP($C55,'CWG HP'!$A$17:$I$37,9,FALSE))</f>
        <v>0</v>
      </c>
      <c r="Q55" s="75" t="str">
        <f>IF(ISNA(VLOOKUP($C55,'Provincial Championships'!$A$17:$I$37,9,FALSE))=TRUE,"0",VLOOKUP($C55,'Provincial Championships'!$A$17:$I$37,9,FALSE))</f>
        <v>0</v>
      </c>
      <c r="R55" s="75" t="str">
        <f>IF(ISNA(VLOOKUP($C55,'Jr Nats SS'!$A$17:$I$37,9,FALSE))=TRUE,"0",VLOOKUP($C55,'Jr Nats SS'!$A$17:$I$37,9,FALSE))</f>
        <v>0</v>
      </c>
      <c r="S55" s="75" t="str">
        <f>IF(ISNA(VLOOKUP($C55,'Jr Nats HP'!$A$17:$I$37,9,FALSE))=TRUE,"0",VLOOKUP($C55,'Jr Nats HP'!$A$17:$I$37,9,FALSE))</f>
        <v>0</v>
      </c>
      <c r="T55" s="75" t="str">
        <f>IF(ISNA(VLOOKUP($C55,'Jr Nats BA'!$A$17:$I$37,9,FALSE))=TRUE,"0",VLOOKUP($C55,'Jr Nats BA'!$A$17:$I$37,9,FALSE))</f>
        <v>0</v>
      </c>
      <c r="U55" s="75" t="str">
        <f>IF(ISNA(VLOOKUP($C55,'MSLM CC SS'!$A$17:$I$37,9,FALSE))=TRUE,"0",VLOOKUP($C55,'MSLM CC SS'!$A$17:$I$37,9,FALSE))</f>
        <v>0</v>
      </c>
      <c r="V55" s="75" t="str">
        <f>IF(ISNA(VLOOKUP($C55,'MSLM CC HP'!$A$17:$I$37,9,FALSE))=TRUE,"0",VLOOKUP($C55,'MSLM CC HP'!$A$17:$I$37,9,FALSE))</f>
        <v>0</v>
      </c>
      <c r="W55" s="75" t="str">
        <f>IF(ISNA(VLOOKUP($C55,'MSLM CC HP'!$A$17:$I$37,9,FALSE))=TRUE,"0",VLOOKUP($C55,'MSLM CC HP'!$A$17:$I$37,9,FALSE))</f>
        <v>0</v>
      </c>
    </row>
    <row r="56" spans="1:23" ht="11">
      <c r="A56" s="72"/>
      <c r="B56" s="65"/>
      <c r="C56" s="70"/>
      <c r="D56" s="69" t="str">
        <f>IF(ISNA(VLOOKUP($C56,'RPA Caclulations'!$C$6:$K$27,3,FALSE))=TRUE,"0",VLOOKUP($C56,'RPA Caclulations'!$C$6:$K$27,3,FALSE))</f>
        <v>0</v>
      </c>
      <c r="E56" s="10" t="str">
        <f>IF(ISNA(VLOOKUP($C56,'Mt. Sima Canada Cup SS'!$A$17:$I$37,9,FALSE))=TRUE,"0",VLOOKUP($C56,'Mt. Sima Canada Cup SS'!$A$17:$I$37,9,FALSE))</f>
        <v>0</v>
      </c>
      <c r="F56" s="10" t="str">
        <f>IF(ISNA(VLOOKUP($C56,'Mt. Sima Canada Cup SS'!$A$17:$I$37,9,FALSE))=TRUE,"0",VLOOKUP($C56,'Mt. Sima Canada Cup SS'!$A$17:$I$37,9,FALSE))</f>
        <v>0</v>
      </c>
      <c r="G56" s="10" t="str">
        <f>IF(ISNA(VLOOKUP($C56,'Mt. Sima Canada Cup SS'!$A$17:$I$37,9,FALSE))=TRUE,"0",VLOOKUP($C56,'Mt. Sima Canada Cup SS'!$A$17:$I$37,9,FALSE))</f>
        <v>0</v>
      </c>
      <c r="H56" s="10" t="str">
        <f>IF(ISNA(VLOOKUP($C56,'Mt. Sima Canada Cup SS'!$A$17:$I$37,9,FALSE))=TRUE,"0",VLOOKUP($C56,'Mt. Sima Canada Cup SS'!$A$17:$I$37,9,FALSE))</f>
        <v>0</v>
      </c>
      <c r="I56" s="10" t="str">
        <f>IF(ISNA(VLOOKUP($C56,'Silverstar Canada Cup SS'!$A$17:$I$37,9,FALSE))=TRUE,"0",VLOOKUP($C56,'Silverstar Canada Cup SS'!$A$17:$I$37,9,FALSE))</f>
        <v>0</v>
      </c>
      <c r="J56" s="75" t="str">
        <f>IF(ISNA(VLOOKUP($C56,'Craigleith Groms'!$A$17:$I$37,9,FALSE))=TRUE,"0",VLOOKUP($C56,'Craigleith Groms'!$A$17:$I$37,9,FALSE))</f>
        <v>0</v>
      </c>
      <c r="K56" s="10" t="str">
        <f>IF(ISNA(VLOOKUP($C56,'Silverstar Canada Cup SS'!$A$17:$I$37,9,FALSE))=TRUE,"0",VLOOKUP($C56,'Silverstar Canada Cup SS'!$A$17:$I$37,9,FALSE))</f>
        <v>0</v>
      </c>
      <c r="L56" s="75" t="str">
        <f>IF(ISNA(VLOOKUP($C56,'Fortune Fz'!$A$17:$I$37,9,FALSE))=TRUE,"0",VLOOKUP($C56,'Fortune Fz'!$A$17:$I$37,9,FALSE))</f>
        <v>0</v>
      </c>
      <c r="M56" s="75" t="str">
        <f>IF(ISNA(VLOOKUP($C56,'Craigleith Groms'!$A$17:$I$37,9,FALSE))=TRUE,"0",VLOOKUP($C56,'Craigleith Groms'!$A$17:$I$37,9,FALSE))</f>
        <v>0</v>
      </c>
      <c r="N56" s="75" t="str">
        <f>IF(ISNA(VLOOKUP($C56,'CWG SS'!$A$17:$I$37,9,FALSE))=TRUE,"0",VLOOKUP($C56,'CWG SS'!$A$17:$I$37,9,FALSE))</f>
        <v>0</v>
      </c>
      <c r="O56" s="75" t="str">
        <f>IF(ISNA(VLOOKUP($C56,'CWG BA'!$A$17:$I$37,9,FALSE))=TRUE,"0",VLOOKUP($C56,'CWG BA'!$A$17:$I$37,9,FALSE))</f>
        <v>0</v>
      </c>
      <c r="P56" s="75" t="str">
        <f>IF(ISNA(VLOOKUP($C56,'CWG HP'!$A$17:$I$37,9,FALSE))=TRUE,"0",VLOOKUP($C56,'CWG HP'!$A$17:$I$37,9,FALSE))</f>
        <v>0</v>
      </c>
      <c r="Q56" s="75" t="str">
        <f>IF(ISNA(VLOOKUP($C56,'Provincial Championships'!$A$17:$I$37,9,FALSE))=TRUE,"0",VLOOKUP($C56,'Provincial Championships'!$A$17:$I$37,9,FALSE))</f>
        <v>0</v>
      </c>
      <c r="R56" s="75" t="str">
        <f>IF(ISNA(VLOOKUP($C56,'Jr Nats SS'!$A$17:$I$37,9,FALSE))=TRUE,"0",VLOOKUP($C56,'Jr Nats SS'!$A$17:$I$37,9,FALSE))</f>
        <v>0</v>
      </c>
      <c r="S56" s="75" t="str">
        <f>IF(ISNA(VLOOKUP($C56,'Jr Nats HP'!$A$17:$I$37,9,FALSE))=TRUE,"0",VLOOKUP($C56,'Jr Nats HP'!$A$17:$I$37,9,FALSE))</f>
        <v>0</v>
      </c>
      <c r="T56" s="75" t="str">
        <f>IF(ISNA(VLOOKUP($C56,'Jr Nats BA'!$A$17:$I$37,9,FALSE))=TRUE,"0",VLOOKUP($C56,'Jr Nats BA'!$A$17:$I$37,9,FALSE))</f>
        <v>0</v>
      </c>
      <c r="U56" s="75" t="str">
        <f>IF(ISNA(VLOOKUP($C56,'MSLM CC SS'!$A$17:$I$37,9,FALSE))=TRUE,"0",VLOOKUP($C56,'MSLM CC SS'!$A$17:$I$37,9,FALSE))</f>
        <v>0</v>
      </c>
      <c r="V56" s="75" t="str">
        <f>IF(ISNA(VLOOKUP($C56,'MSLM CC HP'!$A$17:$I$37,9,FALSE))=TRUE,"0",VLOOKUP($C56,'MSLM CC HP'!$A$17:$I$37,9,FALSE))</f>
        <v>0</v>
      </c>
      <c r="W56" s="75" t="str">
        <f>IF(ISNA(VLOOKUP($C56,'MSLM CC HP'!$A$17:$I$37,9,FALSE))=TRUE,"0",VLOOKUP($C56,'MSLM CC HP'!$A$17:$I$37,9,FALSE))</f>
        <v>0</v>
      </c>
    </row>
    <row r="57" spans="1:23" ht="11">
      <c r="A57" s="72"/>
      <c r="B57" s="65"/>
      <c r="C57" s="70"/>
      <c r="D57" s="69" t="str">
        <f>IF(ISNA(VLOOKUP($C57,'RPA Caclulations'!$C$6:$K$27,3,FALSE))=TRUE,"0",VLOOKUP($C57,'RPA Caclulations'!$C$6:$K$27,3,FALSE))</f>
        <v>0</v>
      </c>
      <c r="E57" s="10" t="str">
        <f>IF(ISNA(VLOOKUP($C57,'Mt. Sima Canada Cup SS'!$A$17:$I$37,9,FALSE))=TRUE,"0",VLOOKUP($C57,'Mt. Sima Canada Cup SS'!$A$17:$I$37,9,FALSE))</f>
        <v>0</v>
      </c>
      <c r="F57" s="10" t="str">
        <f>IF(ISNA(VLOOKUP($C57,'Mt. Sima Canada Cup SS'!$A$17:$I$37,9,FALSE))=TRUE,"0",VLOOKUP($C57,'Mt. Sima Canada Cup SS'!$A$17:$I$37,9,FALSE))</f>
        <v>0</v>
      </c>
      <c r="G57" s="10" t="str">
        <f>IF(ISNA(VLOOKUP($C57,'Mt. Sima Canada Cup SS'!$A$17:$I$37,9,FALSE))=TRUE,"0",VLOOKUP($C57,'Mt. Sima Canada Cup SS'!$A$17:$I$37,9,FALSE))</f>
        <v>0</v>
      </c>
      <c r="H57" s="10" t="str">
        <f>IF(ISNA(VLOOKUP($C57,'Mt. Sima Canada Cup SS'!$A$17:$I$37,9,FALSE))=TRUE,"0",VLOOKUP($C57,'Mt. Sima Canada Cup SS'!$A$17:$I$37,9,FALSE))</f>
        <v>0</v>
      </c>
      <c r="I57" s="10" t="str">
        <f>IF(ISNA(VLOOKUP($C57,'Silverstar Canada Cup SS'!$A$17:$I$37,9,FALSE))=TRUE,"0",VLOOKUP($C57,'Silverstar Canada Cup SS'!$A$17:$I$37,9,FALSE))</f>
        <v>0</v>
      </c>
      <c r="J57" s="75" t="str">
        <f>IF(ISNA(VLOOKUP($C57,'Craigleith Groms'!$A$17:$I$37,9,FALSE))=TRUE,"0",VLOOKUP($C57,'Craigleith Groms'!$A$17:$I$37,9,FALSE))</f>
        <v>0</v>
      </c>
      <c r="K57" s="10" t="str">
        <f>IF(ISNA(VLOOKUP($C57,'Silverstar Canada Cup SS'!$A$17:$I$37,9,FALSE))=TRUE,"0",VLOOKUP($C57,'Silverstar Canada Cup SS'!$A$17:$I$37,9,FALSE))</f>
        <v>0</v>
      </c>
      <c r="L57" s="75" t="str">
        <f>IF(ISNA(VLOOKUP($C57,'Fortune Fz'!$A$17:$I$37,9,FALSE))=TRUE,"0",VLOOKUP($C57,'Fortune Fz'!$A$17:$I$37,9,FALSE))</f>
        <v>0</v>
      </c>
      <c r="M57" s="75" t="str">
        <f>IF(ISNA(VLOOKUP($C57,'Craigleith Groms'!$A$17:$I$37,9,FALSE))=TRUE,"0",VLOOKUP($C57,'Craigleith Groms'!$A$17:$I$37,9,FALSE))</f>
        <v>0</v>
      </c>
      <c r="N57" s="75" t="str">
        <f>IF(ISNA(VLOOKUP($C57,'CWG SS'!$A$17:$I$37,9,FALSE))=TRUE,"0",VLOOKUP($C57,'CWG SS'!$A$17:$I$37,9,FALSE))</f>
        <v>0</v>
      </c>
      <c r="O57" s="75" t="str">
        <f>IF(ISNA(VLOOKUP($C57,'CWG BA'!$A$17:$I$37,9,FALSE))=TRUE,"0",VLOOKUP($C57,'CWG BA'!$A$17:$I$37,9,FALSE))</f>
        <v>0</v>
      </c>
      <c r="P57" s="75" t="str">
        <f>IF(ISNA(VLOOKUP($C57,'CWG HP'!$A$17:$I$37,9,FALSE))=TRUE,"0",VLOOKUP($C57,'CWG HP'!$A$17:$I$37,9,FALSE))</f>
        <v>0</v>
      </c>
      <c r="Q57" s="75" t="str">
        <f>IF(ISNA(VLOOKUP($C57,'Provincial Championships'!$A$17:$I$37,9,FALSE))=TRUE,"0",VLOOKUP($C57,'Provincial Championships'!$A$17:$I$37,9,FALSE))</f>
        <v>0</v>
      </c>
      <c r="R57" s="75" t="str">
        <f>IF(ISNA(VLOOKUP($C57,'Jr Nats SS'!$A$17:$I$37,9,FALSE))=TRUE,"0",VLOOKUP($C57,'Jr Nats SS'!$A$17:$I$37,9,FALSE))</f>
        <v>0</v>
      </c>
      <c r="S57" s="75" t="str">
        <f>IF(ISNA(VLOOKUP($C57,'Jr Nats HP'!$A$17:$I$37,9,FALSE))=TRUE,"0",VLOOKUP($C57,'Jr Nats HP'!$A$17:$I$37,9,FALSE))</f>
        <v>0</v>
      </c>
      <c r="T57" s="75" t="str">
        <f>IF(ISNA(VLOOKUP($C57,'Jr Nats BA'!$A$17:$I$37,9,FALSE))=TRUE,"0",VLOOKUP($C57,'Jr Nats BA'!$A$17:$I$37,9,FALSE))</f>
        <v>0</v>
      </c>
      <c r="U57" s="75" t="str">
        <f>IF(ISNA(VLOOKUP($C57,'MSLM CC SS'!$A$17:$I$37,9,FALSE))=TRUE,"0",VLOOKUP($C57,'MSLM CC SS'!$A$17:$I$37,9,FALSE))</f>
        <v>0</v>
      </c>
      <c r="V57" s="75" t="str">
        <f>IF(ISNA(VLOOKUP($C57,'MSLM CC HP'!$A$17:$I$37,9,FALSE))=TRUE,"0",VLOOKUP($C57,'MSLM CC HP'!$A$17:$I$37,9,FALSE))</f>
        <v>0</v>
      </c>
      <c r="W57" s="75" t="str">
        <f>IF(ISNA(VLOOKUP($C57,'MSLM CC HP'!$A$17:$I$37,9,FALSE))=TRUE,"0",VLOOKUP($C57,'MSLM CC HP'!$A$17:$I$37,9,FALSE))</f>
        <v>0</v>
      </c>
    </row>
    <row r="58" spans="1:23" ht="11">
      <c r="A58" s="72"/>
      <c r="B58" s="65"/>
      <c r="C58" s="70"/>
      <c r="D58" s="69" t="str">
        <f>IF(ISNA(VLOOKUP($C58,'RPA Caclulations'!$C$6:$K$27,3,FALSE))=TRUE,"0",VLOOKUP($C58,'RPA Caclulations'!$C$6:$K$27,3,FALSE))</f>
        <v>0</v>
      </c>
      <c r="E58" s="10" t="str">
        <f>IF(ISNA(VLOOKUP($C58,'Mt. Sima Canada Cup SS'!$A$17:$I$37,9,FALSE))=TRUE,"0",VLOOKUP($C58,'Mt. Sima Canada Cup SS'!$A$17:$I$37,9,FALSE))</f>
        <v>0</v>
      </c>
      <c r="F58" s="10" t="str">
        <f>IF(ISNA(VLOOKUP($C58,'Mt. Sima Canada Cup SS'!$A$17:$I$37,9,FALSE))=TRUE,"0",VLOOKUP($C58,'Mt. Sima Canada Cup SS'!$A$17:$I$37,9,FALSE))</f>
        <v>0</v>
      </c>
      <c r="G58" s="10" t="str">
        <f>IF(ISNA(VLOOKUP($C58,'Mt. Sima Canada Cup SS'!$A$17:$I$37,9,FALSE))=TRUE,"0",VLOOKUP($C58,'Mt. Sima Canada Cup SS'!$A$17:$I$37,9,FALSE))</f>
        <v>0</v>
      </c>
      <c r="H58" s="10" t="str">
        <f>IF(ISNA(VLOOKUP($C58,'Mt. Sima Canada Cup SS'!$A$17:$I$37,9,FALSE))=TRUE,"0",VLOOKUP($C58,'Mt. Sima Canada Cup SS'!$A$17:$I$37,9,FALSE))</f>
        <v>0</v>
      </c>
      <c r="I58" s="10" t="str">
        <f>IF(ISNA(VLOOKUP($C58,'Silverstar Canada Cup SS'!$A$17:$I$37,9,FALSE))=TRUE,"0",VLOOKUP($C58,'Silverstar Canada Cup SS'!$A$17:$I$37,9,FALSE))</f>
        <v>0</v>
      </c>
      <c r="J58" s="75" t="str">
        <f>IF(ISNA(VLOOKUP($C58,'Craigleith Groms'!$A$17:$I$37,9,FALSE))=TRUE,"0",VLOOKUP($C58,'Craigleith Groms'!$A$17:$I$37,9,FALSE))</f>
        <v>0</v>
      </c>
      <c r="K58" s="10" t="str">
        <f>IF(ISNA(VLOOKUP($C58,'Silverstar Canada Cup SS'!$A$17:$I$37,9,FALSE))=TRUE,"0",VLOOKUP($C58,'Silverstar Canada Cup SS'!$A$17:$I$37,9,FALSE))</f>
        <v>0</v>
      </c>
      <c r="L58" s="75" t="str">
        <f>IF(ISNA(VLOOKUP($C58,'Fortune Fz'!$A$17:$I$37,9,FALSE))=TRUE,"0",VLOOKUP($C58,'Fortune Fz'!$A$17:$I$37,9,FALSE))</f>
        <v>0</v>
      </c>
      <c r="M58" s="75" t="str">
        <f>IF(ISNA(VLOOKUP($C58,'Craigleith Groms'!$A$17:$I$37,9,FALSE))=TRUE,"0",VLOOKUP($C58,'Craigleith Groms'!$A$17:$I$37,9,FALSE))</f>
        <v>0</v>
      </c>
      <c r="N58" s="75" t="str">
        <f>IF(ISNA(VLOOKUP($C58,'CWG SS'!$A$17:$I$37,9,FALSE))=TRUE,"0",VLOOKUP($C58,'CWG SS'!$A$17:$I$37,9,FALSE))</f>
        <v>0</v>
      </c>
      <c r="O58" s="75" t="str">
        <f>IF(ISNA(VLOOKUP($C58,'CWG BA'!$A$17:$I$37,9,FALSE))=TRUE,"0",VLOOKUP($C58,'CWG BA'!$A$17:$I$37,9,FALSE))</f>
        <v>0</v>
      </c>
      <c r="P58" s="75" t="str">
        <f>IF(ISNA(VLOOKUP($C58,'CWG HP'!$A$17:$I$37,9,FALSE))=TRUE,"0",VLOOKUP($C58,'CWG HP'!$A$17:$I$37,9,FALSE))</f>
        <v>0</v>
      </c>
      <c r="Q58" s="75" t="str">
        <f>IF(ISNA(VLOOKUP($C58,'Provincial Championships'!$A$17:$I$37,9,FALSE))=TRUE,"0",VLOOKUP($C58,'Provincial Championships'!$A$17:$I$37,9,FALSE))</f>
        <v>0</v>
      </c>
      <c r="R58" s="75" t="str">
        <f>IF(ISNA(VLOOKUP($C58,'Jr Nats SS'!$A$17:$I$37,9,FALSE))=TRUE,"0",VLOOKUP($C58,'Jr Nats SS'!$A$17:$I$37,9,FALSE))</f>
        <v>0</v>
      </c>
      <c r="S58" s="75" t="str">
        <f>IF(ISNA(VLOOKUP($C58,'Jr Nats HP'!$A$17:$I$37,9,FALSE))=TRUE,"0",VLOOKUP($C58,'Jr Nats HP'!$A$17:$I$37,9,FALSE))</f>
        <v>0</v>
      </c>
      <c r="T58" s="75" t="str">
        <f>IF(ISNA(VLOOKUP($C58,'Jr Nats BA'!$A$17:$I$37,9,FALSE))=TRUE,"0",VLOOKUP($C58,'Jr Nats BA'!$A$17:$I$37,9,FALSE))</f>
        <v>0</v>
      </c>
      <c r="U58" s="75" t="str">
        <f>IF(ISNA(VLOOKUP($C58,'MSLM CC SS'!$A$17:$I$37,9,FALSE))=TRUE,"0",VLOOKUP($C58,'MSLM CC SS'!$A$17:$I$37,9,FALSE))</f>
        <v>0</v>
      </c>
      <c r="V58" s="75" t="str">
        <f>IF(ISNA(VLOOKUP($C58,'MSLM CC HP'!$A$17:$I$37,9,FALSE))=TRUE,"0",VLOOKUP($C58,'MSLM CC HP'!$A$17:$I$37,9,FALSE))</f>
        <v>0</v>
      </c>
      <c r="W58" s="75" t="str">
        <f>IF(ISNA(VLOOKUP($C58,'MSLM CC HP'!$A$17:$I$37,9,FALSE))=TRUE,"0",VLOOKUP($C58,'MSLM CC HP'!$A$17:$I$37,9,FALSE))</f>
        <v>0</v>
      </c>
    </row>
    <row r="59" spans="1:23" ht="11">
      <c r="A59" s="72"/>
      <c r="B59" s="65"/>
      <c r="C59" s="70"/>
      <c r="D59" s="69" t="str">
        <f>IF(ISNA(VLOOKUP($C59,'RPA Caclulations'!$C$6:$K$27,3,FALSE))=TRUE,"0",VLOOKUP($C59,'RPA Caclulations'!$C$6:$K$27,3,FALSE))</f>
        <v>0</v>
      </c>
      <c r="E59" s="10" t="str">
        <f>IF(ISNA(VLOOKUP($C59,'Mt. Sima Canada Cup SS'!$A$17:$I$37,9,FALSE))=TRUE,"0",VLOOKUP($C59,'Mt. Sima Canada Cup SS'!$A$17:$I$37,9,FALSE))</f>
        <v>0</v>
      </c>
      <c r="F59" s="10" t="str">
        <f>IF(ISNA(VLOOKUP($C59,'Mt. Sima Canada Cup SS'!$A$17:$I$37,9,FALSE))=TRUE,"0",VLOOKUP($C59,'Mt. Sima Canada Cup SS'!$A$17:$I$37,9,FALSE))</f>
        <v>0</v>
      </c>
      <c r="G59" s="10" t="str">
        <f>IF(ISNA(VLOOKUP($C59,'Mt. Sima Canada Cup SS'!$A$17:$I$37,9,FALSE))=TRUE,"0",VLOOKUP($C59,'Mt. Sima Canada Cup SS'!$A$17:$I$37,9,FALSE))</f>
        <v>0</v>
      </c>
      <c r="H59" s="10" t="str">
        <f>IF(ISNA(VLOOKUP($C59,'Mt. Sima Canada Cup SS'!$A$17:$I$37,9,FALSE))=TRUE,"0",VLOOKUP($C59,'Mt. Sima Canada Cup SS'!$A$17:$I$37,9,FALSE))</f>
        <v>0</v>
      </c>
      <c r="I59" s="10" t="str">
        <f>IF(ISNA(VLOOKUP($C59,'Silverstar Canada Cup SS'!$A$17:$I$37,9,FALSE))=TRUE,"0",VLOOKUP($C59,'Silverstar Canada Cup SS'!$A$17:$I$37,9,FALSE))</f>
        <v>0</v>
      </c>
      <c r="J59" s="75" t="str">
        <f>IF(ISNA(VLOOKUP($C59,'Craigleith Groms'!$A$17:$I$37,9,FALSE))=TRUE,"0",VLOOKUP($C59,'Craigleith Groms'!$A$17:$I$37,9,FALSE))</f>
        <v>0</v>
      </c>
      <c r="K59" s="10" t="str">
        <f>IF(ISNA(VLOOKUP($C59,'Silverstar Canada Cup SS'!$A$17:$I$37,9,FALSE))=TRUE,"0",VLOOKUP($C59,'Silverstar Canada Cup SS'!$A$17:$I$37,9,FALSE))</f>
        <v>0</v>
      </c>
      <c r="L59" s="75" t="str">
        <f>IF(ISNA(VLOOKUP($C59,'Fortune Fz'!$A$17:$I$37,9,FALSE))=TRUE,"0",VLOOKUP($C59,'Fortune Fz'!$A$17:$I$37,9,FALSE))</f>
        <v>0</v>
      </c>
      <c r="M59" s="75" t="str">
        <f>IF(ISNA(VLOOKUP($C59,'Craigleith Groms'!$A$17:$I$37,9,FALSE))=TRUE,"0",VLOOKUP($C59,'Craigleith Groms'!$A$17:$I$37,9,FALSE))</f>
        <v>0</v>
      </c>
      <c r="N59" s="75" t="str">
        <f>IF(ISNA(VLOOKUP($C59,'CWG SS'!$A$17:$I$37,9,FALSE))=TRUE,"0",VLOOKUP($C59,'CWG SS'!$A$17:$I$37,9,FALSE))</f>
        <v>0</v>
      </c>
      <c r="O59" s="75" t="str">
        <f>IF(ISNA(VLOOKUP($C59,'CWG BA'!$A$17:$I$37,9,FALSE))=TRUE,"0",VLOOKUP($C59,'CWG BA'!$A$17:$I$37,9,FALSE))</f>
        <v>0</v>
      </c>
      <c r="P59" s="75" t="str">
        <f>IF(ISNA(VLOOKUP($C59,'CWG HP'!$A$17:$I$37,9,FALSE))=TRUE,"0",VLOOKUP($C59,'CWG HP'!$A$17:$I$37,9,FALSE))</f>
        <v>0</v>
      </c>
      <c r="Q59" s="75" t="str">
        <f>IF(ISNA(VLOOKUP($C59,'Provincial Championships'!$A$17:$I$37,9,FALSE))=TRUE,"0",VLOOKUP($C59,'Provincial Championships'!$A$17:$I$37,9,FALSE))</f>
        <v>0</v>
      </c>
      <c r="R59" s="75" t="str">
        <f>IF(ISNA(VLOOKUP($C59,'Jr Nats SS'!$A$17:$I$37,9,FALSE))=TRUE,"0",VLOOKUP($C59,'Jr Nats SS'!$A$17:$I$37,9,FALSE))</f>
        <v>0</v>
      </c>
      <c r="S59" s="75" t="str">
        <f>IF(ISNA(VLOOKUP($C59,'Jr Nats HP'!$A$17:$I$37,9,FALSE))=TRUE,"0",VLOOKUP($C59,'Jr Nats HP'!$A$17:$I$37,9,FALSE))</f>
        <v>0</v>
      </c>
      <c r="T59" s="75" t="str">
        <f>IF(ISNA(VLOOKUP($C59,'Jr Nats BA'!$A$17:$I$37,9,FALSE))=TRUE,"0",VLOOKUP($C59,'Jr Nats BA'!$A$17:$I$37,9,FALSE))</f>
        <v>0</v>
      </c>
      <c r="U59" s="75" t="str">
        <f>IF(ISNA(VLOOKUP($C59,'MSLM CC SS'!$A$17:$I$37,9,FALSE))=TRUE,"0",VLOOKUP($C59,'MSLM CC SS'!$A$17:$I$37,9,FALSE))</f>
        <v>0</v>
      </c>
      <c r="V59" s="75" t="str">
        <f>IF(ISNA(VLOOKUP($C59,'MSLM CC HP'!$A$17:$I$37,9,FALSE))=TRUE,"0",VLOOKUP($C59,'MSLM CC HP'!$A$17:$I$37,9,FALSE))</f>
        <v>0</v>
      </c>
      <c r="W59" s="75" t="str">
        <f>IF(ISNA(VLOOKUP($C59,'MSLM CC HP'!$A$17:$I$37,9,FALSE))=TRUE,"0",VLOOKUP($C59,'MSLM CC HP'!$A$17:$I$37,9,FALSE))</f>
        <v>0</v>
      </c>
    </row>
    <row r="60" spans="1:23" ht="11">
      <c r="A60" s="72"/>
      <c r="B60" s="65"/>
      <c r="C60" s="70"/>
      <c r="D60" s="69" t="str">
        <f>IF(ISNA(VLOOKUP($C60,'RPA Caclulations'!$C$6:$K$27,3,FALSE))=TRUE,"0",VLOOKUP($C60,'RPA Caclulations'!$C$6:$K$27,3,FALSE))</f>
        <v>0</v>
      </c>
      <c r="E60" s="10" t="str">
        <f>IF(ISNA(VLOOKUP($C60,'Mt. Sima Canada Cup SS'!$A$17:$I$37,9,FALSE))=TRUE,"0",VLOOKUP($C60,'Mt. Sima Canada Cup SS'!$A$17:$I$37,9,FALSE))</f>
        <v>0</v>
      </c>
      <c r="F60" s="10" t="str">
        <f>IF(ISNA(VLOOKUP($C60,'Mt. Sima Canada Cup SS'!$A$17:$I$37,9,FALSE))=TRUE,"0",VLOOKUP($C60,'Mt. Sima Canada Cup SS'!$A$17:$I$37,9,FALSE))</f>
        <v>0</v>
      </c>
      <c r="G60" s="10" t="str">
        <f>IF(ISNA(VLOOKUP($C60,'Mt. Sima Canada Cup SS'!$A$17:$I$37,9,FALSE))=TRUE,"0",VLOOKUP($C60,'Mt. Sima Canada Cup SS'!$A$17:$I$37,9,FALSE))</f>
        <v>0</v>
      </c>
      <c r="H60" s="10" t="str">
        <f>IF(ISNA(VLOOKUP($C60,'Mt. Sima Canada Cup SS'!$A$17:$I$37,9,FALSE))=TRUE,"0",VLOOKUP($C60,'Mt. Sima Canada Cup SS'!$A$17:$I$37,9,FALSE))</f>
        <v>0</v>
      </c>
      <c r="I60" s="10" t="str">
        <f>IF(ISNA(VLOOKUP($C60,'Silverstar Canada Cup SS'!$A$17:$I$37,9,FALSE))=TRUE,"0",VLOOKUP($C60,'Silverstar Canada Cup SS'!$A$17:$I$37,9,FALSE))</f>
        <v>0</v>
      </c>
      <c r="J60" s="75" t="str">
        <f>IF(ISNA(VLOOKUP($C60,'Craigleith Groms'!$A$17:$I$37,9,FALSE))=TRUE,"0",VLOOKUP($C60,'Craigleith Groms'!$A$17:$I$37,9,FALSE))</f>
        <v>0</v>
      </c>
      <c r="K60" s="10" t="str">
        <f>IF(ISNA(VLOOKUP($C60,'Silverstar Canada Cup SS'!$A$17:$I$37,9,FALSE))=TRUE,"0",VLOOKUP($C60,'Silverstar Canada Cup SS'!$A$17:$I$37,9,FALSE))</f>
        <v>0</v>
      </c>
      <c r="L60" s="75" t="str">
        <f>IF(ISNA(VLOOKUP($C60,'Fortune Fz'!$A$17:$I$37,9,FALSE))=TRUE,"0",VLOOKUP($C60,'Fortune Fz'!$A$17:$I$37,9,FALSE))</f>
        <v>0</v>
      </c>
      <c r="M60" s="75" t="str">
        <f>IF(ISNA(VLOOKUP($C60,'Craigleith Groms'!$A$17:$I$37,9,FALSE))=TRUE,"0",VLOOKUP($C60,'Craigleith Groms'!$A$17:$I$37,9,FALSE))</f>
        <v>0</v>
      </c>
      <c r="N60" s="75" t="str">
        <f>IF(ISNA(VLOOKUP($C60,'CWG SS'!$A$17:$I$37,9,FALSE))=TRUE,"0",VLOOKUP($C60,'CWG SS'!$A$17:$I$37,9,FALSE))</f>
        <v>0</v>
      </c>
      <c r="O60" s="75" t="str">
        <f>IF(ISNA(VLOOKUP($C60,'CWG BA'!$A$17:$I$37,9,FALSE))=TRUE,"0",VLOOKUP($C60,'CWG BA'!$A$17:$I$37,9,FALSE))</f>
        <v>0</v>
      </c>
      <c r="P60" s="75" t="str">
        <f>IF(ISNA(VLOOKUP($C60,'CWG HP'!$A$17:$I$37,9,FALSE))=TRUE,"0",VLOOKUP($C60,'CWG HP'!$A$17:$I$37,9,FALSE))</f>
        <v>0</v>
      </c>
      <c r="Q60" s="75" t="str">
        <f>IF(ISNA(VLOOKUP($C60,'Provincial Championships'!$A$17:$I$37,9,FALSE))=TRUE,"0",VLOOKUP($C60,'Provincial Championships'!$A$17:$I$37,9,FALSE))</f>
        <v>0</v>
      </c>
      <c r="R60" s="75" t="str">
        <f>IF(ISNA(VLOOKUP($C60,'Jr Nats SS'!$A$17:$I$37,9,FALSE))=TRUE,"0",VLOOKUP($C60,'Jr Nats SS'!$A$17:$I$37,9,FALSE))</f>
        <v>0</v>
      </c>
      <c r="S60" s="75" t="str">
        <f>IF(ISNA(VLOOKUP($C60,'Jr Nats HP'!$A$17:$I$37,9,FALSE))=TRUE,"0",VLOOKUP($C60,'Jr Nats HP'!$A$17:$I$37,9,FALSE))</f>
        <v>0</v>
      </c>
      <c r="T60" s="75" t="str">
        <f>IF(ISNA(VLOOKUP($C60,'Jr Nats BA'!$A$17:$I$37,9,FALSE))=TRUE,"0",VLOOKUP($C60,'Jr Nats BA'!$A$17:$I$37,9,FALSE))</f>
        <v>0</v>
      </c>
      <c r="U60" s="75" t="str">
        <f>IF(ISNA(VLOOKUP($C60,'MSLM CC SS'!$A$17:$I$37,9,FALSE))=TRUE,"0",VLOOKUP($C60,'MSLM CC SS'!$A$17:$I$37,9,FALSE))</f>
        <v>0</v>
      </c>
      <c r="V60" s="75" t="str">
        <f>IF(ISNA(VLOOKUP($C60,'MSLM CC HP'!$A$17:$I$37,9,FALSE))=TRUE,"0",VLOOKUP($C60,'MSLM CC HP'!$A$17:$I$37,9,FALSE))</f>
        <v>0</v>
      </c>
      <c r="W60" s="75" t="str">
        <f>IF(ISNA(VLOOKUP($C60,'MSLM CC HP'!$A$17:$I$37,9,FALSE))=TRUE,"0",VLOOKUP($C60,'MSLM CC HP'!$A$17:$I$37,9,FALSE))</f>
        <v>0</v>
      </c>
    </row>
    <row r="61" spans="1:23" ht="11">
      <c r="A61" s="72"/>
      <c r="B61" s="65"/>
      <c r="C61" s="70"/>
      <c r="D61" s="69" t="str">
        <f>IF(ISNA(VLOOKUP($C61,'RPA Caclulations'!$C$6:$K$27,3,FALSE))=TRUE,"0",VLOOKUP($C61,'RPA Caclulations'!$C$6:$K$27,3,FALSE))</f>
        <v>0</v>
      </c>
      <c r="E61" s="10" t="str">
        <f>IF(ISNA(VLOOKUP($C61,'Mt. Sima Canada Cup SS'!$A$17:$I$37,9,FALSE))=TRUE,"0",VLOOKUP($C61,'Mt. Sima Canada Cup SS'!$A$17:$I$37,9,FALSE))</f>
        <v>0</v>
      </c>
      <c r="F61" s="10" t="str">
        <f>IF(ISNA(VLOOKUP($C61,'Mt. Sima Canada Cup SS'!$A$17:$I$37,9,FALSE))=TRUE,"0",VLOOKUP($C61,'Mt. Sima Canada Cup SS'!$A$17:$I$37,9,FALSE))</f>
        <v>0</v>
      </c>
      <c r="G61" s="10" t="str">
        <f>IF(ISNA(VLOOKUP($C61,'Mt. Sima Canada Cup SS'!$A$17:$I$37,9,FALSE))=TRUE,"0",VLOOKUP($C61,'Mt. Sima Canada Cup SS'!$A$17:$I$37,9,FALSE))</f>
        <v>0</v>
      </c>
      <c r="H61" s="10" t="str">
        <f>IF(ISNA(VLOOKUP($C61,'Mt. Sima Canada Cup SS'!$A$17:$I$37,9,FALSE))=TRUE,"0",VLOOKUP($C61,'Mt. Sima Canada Cup SS'!$A$17:$I$37,9,FALSE))</f>
        <v>0</v>
      </c>
      <c r="I61" s="10" t="str">
        <f>IF(ISNA(VLOOKUP($C61,'Silverstar Canada Cup SS'!$A$17:$I$37,9,FALSE))=TRUE,"0",VLOOKUP($C61,'Silverstar Canada Cup SS'!$A$17:$I$37,9,FALSE))</f>
        <v>0</v>
      </c>
      <c r="J61" s="75" t="str">
        <f>IF(ISNA(VLOOKUP($C61,'Craigleith Groms'!$A$17:$I$37,9,FALSE))=TRUE,"0",VLOOKUP($C61,'Craigleith Groms'!$A$17:$I$37,9,FALSE))</f>
        <v>0</v>
      </c>
      <c r="K61" s="10" t="str">
        <f>IF(ISNA(VLOOKUP($C61,'Silverstar Canada Cup SS'!$A$17:$I$37,9,FALSE))=TRUE,"0",VLOOKUP($C61,'Silverstar Canada Cup SS'!$A$17:$I$37,9,FALSE))</f>
        <v>0</v>
      </c>
      <c r="L61" s="75" t="str">
        <f>IF(ISNA(VLOOKUP($C61,'Fortune Fz'!$A$17:$I$37,9,FALSE))=TRUE,"0",VLOOKUP($C61,'Fortune Fz'!$A$17:$I$37,9,FALSE))</f>
        <v>0</v>
      </c>
      <c r="M61" s="75" t="str">
        <f>IF(ISNA(VLOOKUP($C61,'Craigleith Groms'!$A$17:$I$37,9,FALSE))=TRUE,"0",VLOOKUP($C61,'Craigleith Groms'!$A$17:$I$37,9,FALSE))</f>
        <v>0</v>
      </c>
      <c r="N61" s="75" t="str">
        <f>IF(ISNA(VLOOKUP($C61,'CWG SS'!$A$17:$I$37,9,FALSE))=TRUE,"0",VLOOKUP($C61,'CWG SS'!$A$17:$I$37,9,FALSE))</f>
        <v>0</v>
      </c>
      <c r="O61" s="75" t="str">
        <f>IF(ISNA(VLOOKUP($C61,'CWG BA'!$A$17:$I$37,9,FALSE))=TRUE,"0",VLOOKUP($C61,'CWG BA'!$A$17:$I$37,9,FALSE))</f>
        <v>0</v>
      </c>
      <c r="P61" s="75" t="str">
        <f>IF(ISNA(VLOOKUP($C61,'CWG HP'!$A$17:$I$37,9,FALSE))=TRUE,"0",VLOOKUP($C61,'CWG HP'!$A$17:$I$37,9,FALSE))</f>
        <v>0</v>
      </c>
      <c r="Q61" s="75" t="str">
        <f>IF(ISNA(VLOOKUP($C61,'Provincial Championships'!$A$17:$I$37,9,FALSE))=TRUE,"0",VLOOKUP($C61,'Provincial Championships'!$A$17:$I$37,9,FALSE))</f>
        <v>0</v>
      </c>
      <c r="R61" s="75" t="str">
        <f>IF(ISNA(VLOOKUP($C61,'Jr Nats SS'!$A$17:$I$37,9,FALSE))=TRUE,"0",VLOOKUP($C61,'Jr Nats SS'!$A$17:$I$37,9,FALSE))</f>
        <v>0</v>
      </c>
      <c r="S61" s="75" t="str">
        <f>IF(ISNA(VLOOKUP($C61,'Jr Nats HP'!$A$17:$I$37,9,FALSE))=TRUE,"0",VLOOKUP($C61,'Jr Nats HP'!$A$17:$I$37,9,FALSE))</f>
        <v>0</v>
      </c>
      <c r="T61" s="75" t="str">
        <f>IF(ISNA(VLOOKUP($C61,'Jr Nats BA'!$A$17:$I$37,9,FALSE))=TRUE,"0",VLOOKUP($C61,'Jr Nats BA'!$A$17:$I$37,9,FALSE))</f>
        <v>0</v>
      </c>
      <c r="U61" s="75" t="str">
        <f>IF(ISNA(VLOOKUP($C61,'MSLM CC SS'!$A$17:$I$37,9,FALSE))=TRUE,"0",VLOOKUP($C61,'MSLM CC SS'!$A$17:$I$37,9,FALSE))</f>
        <v>0</v>
      </c>
      <c r="V61" s="75" t="str">
        <f>IF(ISNA(VLOOKUP($C61,'MSLM CC HP'!$A$17:$I$37,9,FALSE))=TRUE,"0",VLOOKUP($C61,'MSLM CC HP'!$A$17:$I$37,9,FALSE))</f>
        <v>0</v>
      </c>
      <c r="W61" s="75" t="str">
        <f>IF(ISNA(VLOOKUP($C61,'MSLM CC HP'!$A$17:$I$37,9,FALSE))=TRUE,"0",VLOOKUP($C61,'MSLM CC HP'!$A$17:$I$37,9,FALSE))</f>
        <v>0</v>
      </c>
    </row>
    <row r="62" spans="1:23" ht="11">
      <c r="A62" s="72"/>
      <c r="B62" s="65"/>
      <c r="C62" s="70"/>
      <c r="D62" s="69" t="str">
        <f>IF(ISNA(VLOOKUP($C62,'RPA Caclulations'!$C$6:$K$27,3,FALSE))=TRUE,"0",VLOOKUP($C62,'RPA Caclulations'!$C$6:$K$27,3,FALSE))</f>
        <v>0</v>
      </c>
      <c r="E62" s="10" t="str">
        <f>IF(ISNA(VLOOKUP($C62,'Mt. Sima Canada Cup SS'!$A$17:$I$37,9,FALSE))=TRUE,"0",VLOOKUP($C62,'Mt. Sima Canada Cup SS'!$A$17:$I$37,9,FALSE))</f>
        <v>0</v>
      </c>
      <c r="F62" s="10" t="str">
        <f>IF(ISNA(VLOOKUP($C62,'Mt. Sima Canada Cup SS'!$A$17:$I$37,9,FALSE))=TRUE,"0",VLOOKUP($C62,'Mt. Sima Canada Cup SS'!$A$17:$I$37,9,FALSE))</f>
        <v>0</v>
      </c>
      <c r="G62" s="10" t="str">
        <f>IF(ISNA(VLOOKUP($C62,'Mt. Sima Canada Cup SS'!$A$17:$I$37,9,FALSE))=TRUE,"0",VLOOKUP($C62,'Mt. Sima Canada Cup SS'!$A$17:$I$37,9,FALSE))</f>
        <v>0</v>
      </c>
      <c r="H62" s="10" t="str">
        <f>IF(ISNA(VLOOKUP($C62,'Mt. Sima Canada Cup SS'!$A$17:$I$37,9,FALSE))=TRUE,"0",VLOOKUP($C62,'Mt. Sima Canada Cup SS'!$A$17:$I$37,9,FALSE))</f>
        <v>0</v>
      </c>
      <c r="I62" s="10" t="str">
        <f>IF(ISNA(VLOOKUP($C62,'Silverstar Canada Cup SS'!$A$17:$I$37,9,FALSE))=TRUE,"0",VLOOKUP($C62,'Silverstar Canada Cup SS'!$A$17:$I$37,9,FALSE))</f>
        <v>0</v>
      </c>
      <c r="J62" s="75" t="str">
        <f>IF(ISNA(VLOOKUP($C62,'Craigleith Groms'!$A$17:$I$37,9,FALSE))=TRUE,"0",VLOOKUP($C62,'Craigleith Groms'!$A$17:$I$37,9,FALSE))</f>
        <v>0</v>
      </c>
      <c r="K62" s="10" t="str">
        <f>IF(ISNA(VLOOKUP($C62,'Silverstar Canada Cup SS'!$A$17:$I$37,9,FALSE))=TRUE,"0",VLOOKUP($C62,'Silverstar Canada Cup SS'!$A$17:$I$37,9,FALSE))</f>
        <v>0</v>
      </c>
      <c r="L62" s="75" t="str">
        <f>IF(ISNA(VLOOKUP($C62,'Fortune Fz'!$A$17:$I$37,9,FALSE))=TRUE,"0",VLOOKUP($C62,'Fortune Fz'!$A$17:$I$37,9,FALSE))</f>
        <v>0</v>
      </c>
      <c r="M62" s="75" t="str">
        <f>IF(ISNA(VLOOKUP($C62,'Craigleith Groms'!$A$17:$I$37,9,FALSE))=TRUE,"0",VLOOKUP($C62,'Craigleith Groms'!$A$17:$I$37,9,FALSE))</f>
        <v>0</v>
      </c>
      <c r="N62" s="75" t="str">
        <f>IF(ISNA(VLOOKUP($C62,'CWG SS'!$A$17:$I$37,9,FALSE))=TRUE,"0",VLOOKUP($C62,'CWG SS'!$A$17:$I$37,9,FALSE))</f>
        <v>0</v>
      </c>
      <c r="O62" s="75" t="str">
        <f>IF(ISNA(VLOOKUP($C62,'CWG BA'!$A$17:$I$37,9,FALSE))=TRUE,"0",VLOOKUP($C62,'CWG BA'!$A$17:$I$37,9,FALSE))</f>
        <v>0</v>
      </c>
      <c r="P62" s="75" t="str">
        <f>IF(ISNA(VLOOKUP($C62,'CWG HP'!$A$17:$I$37,9,FALSE))=TRUE,"0",VLOOKUP($C62,'CWG HP'!$A$17:$I$37,9,FALSE))</f>
        <v>0</v>
      </c>
      <c r="Q62" s="75" t="str">
        <f>IF(ISNA(VLOOKUP($C62,'Provincial Championships'!$A$17:$I$37,9,FALSE))=TRUE,"0",VLOOKUP($C62,'Provincial Championships'!$A$17:$I$37,9,FALSE))</f>
        <v>0</v>
      </c>
      <c r="R62" s="75" t="str">
        <f>IF(ISNA(VLOOKUP($C62,'Jr Nats SS'!$A$17:$I$37,9,FALSE))=TRUE,"0",VLOOKUP($C62,'Jr Nats SS'!$A$17:$I$37,9,FALSE))</f>
        <v>0</v>
      </c>
      <c r="S62" s="75" t="str">
        <f>IF(ISNA(VLOOKUP($C62,'Jr Nats HP'!$A$17:$I$37,9,FALSE))=TRUE,"0",VLOOKUP($C62,'Jr Nats HP'!$A$17:$I$37,9,FALSE))</f>
        <v>0</v>
      </c>
      <c r="T62" s="75" t="str">
        <f>IF(ISNA(VLOOKUP($C62,'Jr Nats BA'!$A$17:$I$37,9,FALSE))=TRUE,"0",VLOOKUP($C62,'Jr Nats BA'!$A$17:$I$37,9,FALSE))</f>
        <v>0</v>
      </c>
      <c r="U62" s="75" t="str">
        <f>IF(ISNA(VLOOKUP($C62,'MSLM CC SS'!$A$17:$I$37,9,FALSE))=TRUE,"0",VLOOKUP($C62,'MSLM CC SS'!$A$17:$I$37,9,FALSE))</f>
        <v>0</v>
      </c>
      <c r="V62" s="75" t="str">
        <f>IF(ISNA(VLOOKUP($C62,'MSLM CC HP'!$A$17:$I$37,9,FALSE))=TRUE,"0",VLOOKUP($C62,'MSLM CC HP'!$A$17:$I$37,9,FALSE))</f>
        <v>0</v>
      </c>
      <c r="W62" s="75" t="str">
        <f>IF(ISNA(VLOOKUP($C62,'MSLM CC HP'!$A$17:$I$37,9,FALSE))=TRUE,"0",VLOOKUP($C62,'MSLM CC HP'!$A$17:$I$37,9,FALSE))</f>
        <v>0</v>
      </c>
    </row>
    <row r="63" spans="1:23" ht="11">
      <c r="A63" s="72"/>
      <c r="B63" s="65"/>
      <c r="C63" s="70"/>
      <c r="D63" s="69" t="str">
        <f>IF(ISNA(VLOOKUP($C63,'RPA Caclulations'!$C$6:$K$27,3,FALSE))=TRUE,"0",VLOOKUP($C63,'RPA Caclulations'!$C$6:$K$27,3,FALSE))</f>
        <v>0</v>
      </c>
      <c r="E63" s="10" t="str">
        <f>IF(ISNA(VLOOKUP($C63,'Mt. Sima Canada Cup SS'!$A$17:$I$37,9,FALSE))=TRUE,"0",VLOOKUP($C63,'Mt. Sima Canada Cup SS'!$A$17:$I$37,9,FALSE))</f>
        <v>0</v>
      </c>
      <c r="F63" s="10" t="str">
        <f>IF(ISNA(VLOOKUP($C63,'Mt. Sima Canada Cup SS'!$A$17:$I$37,9,FALSE))=TRUE,"0",VLOOKUP($C63,'Mt. Sima Canada Cup SS'!$A$17:$I$37,9,FALSE))</f>
        <v>0</v>
      </c>
      <c r="G63" s="10" t="str">
        <f>IF(ISNA(VLOOKUP($C63,'Mt. Sima Canada Cup SS'!$A$17:$I$37,9,FALSE))=TRUE,"0",VLOOKUP($C63,'Mt. Sima Canada Cup SS'!$A$17:$I$37,9,FALSE))</f>
        <v>0</v>
      </c>
      <c r="H63" s="10" t="str">
        <f>IF(ISNA(VLOOKUP($C63,'Mt. Sima Canada Cup SS'!$A$17:$I$37,9,FALSE))=TRUE,"0",VLOOKUP($C63,'Mt. Sima Canada Cup SS'!$A$17:$I$37,9,FALSE))</f>
        <v>0</v>
      </c>
      <c r="I63" s="10" t="str">
        <f>IF(ISNA(VLOOKUP($C63,'Silverstar Canada Cup SS'!$A$17:$I$37,9,FALSE))=TRUE,"0",VLOOKUP($C63,'Silverstar Canada Cup SS'!$A$17:$I$37,9,FALSE))</f>
        <v>0</v>
      </c>
      <c r="J63" s="75" t="str">
        <f>IF(ISNA(VLOOKUP($C63,'Craigleith Groms'!$A$17:$I$37,9,FALSE))=TRUE,"0",VLOOKUP($C63,'Craigleith Groms'!$A$17:$I$37,9,FALSE))</f>
        <v>0</v>
      </c>
      <c r="K63" s="10" t="str">
        <f>IF(ISNA(VLOOKUP($C63,'Silverstar Canada Cup SS'!$A$17:$I$37,9,FALSE))=TRUE,"0",VLOOKUP($C63,'Silverstar Canada Cup SS'!$A$17:$I$37,9,FALSE))</f>
        <v>0</v>
      </c>
      <c r="L63" s="75" t="str">
        <f>IF(ISNA(VLOOKUP($C63,'Fortune Fz'!$A$17:$I$37,9,FALSE))=TRUE,"0",VLOOKUP($C63,'Fortune Fz'!$A$17:$I$37,9,FALSE))</f>
        <v>0</v>
      </c>
      <c r="M63" s="75" t="str">
        <f>IF(ISNA(VLOOKUP($C63,'Craigleith Groms'!$A$17:$I$37,9,FALSE))=TRUE,"0",VLOOKUP($C63,'Craigleith Groms'!$A$17:$I$37,9,FALSE))</f>
        <v>0</v>
      </c>
      <c r="N63" s="75" t="str">
        <f>IF(ISNA(VLOOKUP($C63,'CWG SS'!$A$17:$I$37,9,FALSE))=TRUE,"0",VLOOKUP($C63,'CWG SS'!$A$17:$I$37,9,FALSE))</f>
        <v>0</v>
      </c>
      <c r="O63" s="75" t="str">
        <f>IF(ISNA(VLOOKUP($C63,'CWG BA'!$A$17:$I$37,9,FALSE))=TRUE,"0",VLOOKUP($C63,'CWG BA'!$A$17:$I$37,9,FALSE))</f>
        <v>0</v>
      </c>
      <c r="P63" s="75" t="str">
        <f>IF(ISNA(VLOOKUP($C63,'CWG HP'!$A$17:$I$37,9,FALSE))=TRUE,"0",VLOOKUP($C63,'CWG HP'!$A$17:$I$37,9,FALSE))</f>
        <v>0</v>
      </c>
      <c r="Q63" s="75" t="str">
        <f>IF(ISNA(VLOOKUP($C63,'Provincial Championships'!$A$17:$I$37,9,FALSE))=TRUE,"0",VLOOKUP($C63,'Provincial Championships'!$A$17:$I$37,9,FALSE))</f>
        <v>0</v>
      </c>
      <c r="R63" s="75" t="str">
        <f>IF(ISNA(VLOOKUP($C63,'Jr Nats SS'!$A$17:$I$37,9,FALSE))=TRUE,"0",VLOOKUP($C63,'Jr Nats SS'!$A$17:$I$37,9,FALSE))</f>
        <v>0</v>
      </c>
      <c r="S63" s="75" t="str">
        <f>IF(ISNA(VLOOKUP($C63,'Jr Nats HP'!$A$17:$I$37,9,FALSE))=TRUE,"0",VLOOKUP($C63,'Jr Nats HP'!$A$17:$I$37,9,FALSE))</f>
        <v>0</v>
      </c>
      <c r="T63" s="75" t="str">
        <f>IF(ISNA(VLOOKUP($C63,'Jr Nats BA'!$A$17:$I$37,9,FALSE))=TRUE,"0",VLOOKUP($C63,'Jr Nats BA'!$A$17:$I$37,9,FALSE))</f>
        <v>0</v>
      </c>
      <c r="U63" s="75" t="str">
        <f>IF(ISNA(VLOOKUP($C63,'MSLM CC SS'!$A$17:$I$37,9,FALSE))=TRUE,"0",VLOOKUP($C63,'MSLM CC SS'!$A$17:$I$37,9,FALSE))</f>
        <v>0</v>
      </c>
      <c r="V63" s="75" t="str">
        <f>IF(ISNA(VLOOKUP($C63,'MSLM CC HP'!$A$17:$I$37,9,FALSE))=TRUE,"0",VLOOKUP($C63,'MSLM CC HP'!$A$17:$I$37,9,FALSE))</f>
        <v>0</v>
      </c>
      <c r="W63" s="75" t="str">
        <f>IF(ISNA(VLOOKUP($C63,'MSLM CC HP'!$A$17:$I$37,9,FALSE))=TRUE,"0",VLOOKUP($C63,'MSLM CC HP'!$A$17:$I$37,9,FALSE))</f>
        <v>0</v>
      </c>
    </row>
    <row r="64" spans="1:23" ht="11">
      <c r="A64" s="72"/>
      <c r="B64" s="65"/>
      <c r="C64" s="70"/>
      <c r="D64" s="69" t="str">
        <f>IF(ISNA(VLOOKUP($C64,'RPA Caclulations'!$C$6:$K$27,3,FALSE))=TRUE,"0",VLOOKUP($C64,'RPA Caclulations'!$C$6:$K$27,3,FALSE))</f>
        <v>0</v>
      </c>
      <c r="E64" s="10" t="str">
        <f>IF(ISNA(VLOOKUP($C64,'Mt. Sima Canada Cup SS'!$A$17:$I$37,9,FALSE))=TRUE,"0",VLOOKUP($C64,'Mt. Sima Canada Cup SS'!$A$17:$I$37,9,FALSE))</f>
        <v>0</v>
      </c>
      <c r="F64" s="10" t="str">
        <f>IF(ISNA(VLOOKUP($C64,'Mt. Sima Canada Cup SS'!$A$17:$I$37,9,FALSE))=TRUE,"0",VLOOKUP($C64,'Mt. Sima Canada Cup SS'!$A$17:$I$37,9,FALSE))</f>
        <v>0</v>
      </c>
      <c r="G64" s="10" t="str">
        <f>IF(ISNA(VLOOKUP($C64,'Mt. Sima Canada Cup SS'!$A$17:$I$37,9,FALSE))=TRUE,"0",VLOOKUP($C64,'Mt. Sima Canada Cup SS'!$A$17:$I$37,9,FALSE))</f>
        <v>0</v>
      </c>
      <c r="H64" s="10" t="str">
        <f>IF(ISNA(VLOOKUP($C64,'Mt. Sima Canada Cup SS'!$A$17:$I$37,9,FALSE))=TRUE,"0",VLOOKUP($C64,'Mt. Sima Canada Cup SS'!$A$17:$I$37,9,FALSE))</f>
        <v>0</v>
      </c>
      <c r="I64" s="10" t="str">
        <f>IF(ISNA(VLOOKUP($C64,'Silverstar Canada Cup SS'!$A$17:$I$37,9,FALSE))=TRUE,"0",VLOOKUP($C64,'Silverstar Canada Cup SS'!$A$17:$I$37,9,FALSE))</f>
        <v>0</v>
      </c>
      <c r="J64" s="75" t="str">
        <f>IF(ISNA(VLOOKUP($C64,'Craigleith Groms'!$A$17:$I$37,9,FALSE))=TRUE,"0",VLOOKUP($C64,'Craigleith Groms'!$A$17:$I$37,9,FALSE))</f>
        <v>0</v>
      </c>
      <c r="K64" s="10" t="str">
        <f>IF(ISNA(VLOOKUP($C64,'Silverstar Canada Cup SS'!$A$17:$I$37,9,FALSE))=TRUE,"0",VLOOKUP($C64,'Silverstar Canada Cup SS'!$A$17:$I$37,9,FALSE))</f>
        <v>0</v>
      </c>
      <c r="L64" s="75" t="str">
        <f>IF(ISNA(VLOOKUP($C64,'Fortune Fz'!$A$17:$I$37,9,FALSE))=TRUE,"0",VLOOKUP($C64,'Fortune Fz'!$A$17:$I$37,9,FALSE))</f>
        <v>0</v>
      </c>
      <c r="M64" s="75" t="str">
        <f>IF(ISNA(VLOOKUP($C64,'Craigleith Groms'!$A$17:$I$37,9,FALSE))=TRUE,"0",VLOOKUP($C64,'Craigleith Groms'!$A$17:$I$37,9,FALSE))</f>
        <v>0</v>
      </c>
      <c r="N64" s="75" t="str">
        <f>IF(ISNA(VLOOKUP($C64,'CWG SS'!$A$17:$I$37,9,FALSE))=TRUE,"0",VLOOKUP($C64,'CWG SS'!$A$17:$I$37,9,FALSE))</f>
        <v>0</v>
      </c>
      <c r="O64" s="75" t="str">
        <f>IF(ISNA(VLOOKUP($C64,'CWG BA'!$A$17:$I$37,9,FALSE))=TRUE,"0",VLOOKUP($C64,'CWG BA'!$A$17:$I$37,9,FALSE))</f>
        <v>0</v>
      </c>
      <c r="P64" s="75" t="str">
        <f>IF(ISNA(VLOOKUP($C64,'CWG HP'!$A$17:$I$37,9,FALSE))=TRUE,"0",VLOOKUP($C64,'CWG HP'!$A$17:$I$37,9,FALSE))</f>
        <v>0</v>
      </c>
      <c r="Q64" s="75" t="str">
        <f>IF(ISNA(VLOOKUP($C64,'Provincial Championships'!$A$17:$I$37,9,FALSE))=TRUE,"0",VLOOKUP($C64,'Provincial Championships'!$A$17:$I$37,9,FALSE))</f>
        <v>0</v>
      </c>
      <c r="R64" s="75" t="str">
        <f>IF(ISNA(VLOOKUP($C64,'Jr Nats SS'!$A$17:$I$37,9,FALSE))=TRUE,"0",VLOOKUP($C64,'Jr Nats SS'!$A$17:$I$37,9,FALSE))</f>
        <v>0</v>
      </c>
      <c r="S64" s="75" t="str">
        <f>IF(ISNA(VLOOKUP($C64,'Jr Nats HP'!$A$17:$I$37,9,FALSE))=TRUE,"0",VLOOKUP($C64,'Jr Nats HP'!$A$17:$I$37,9,FALSE))</f>
        <v>0</v>
      </c>
      <c r="T64" s="75" t="str">
        <f>IF(ISNA(VLOOKUP($C64,'Jr Nats BA'!$A$17:$I$37,9,FALSE))=TRUE,"0",VLOOKUP($C64,'Jr Nats BA'!$A$17:$I$37,9,FALSE))</f>
        <v>0</v>
      </c>
      <c r="U64" s="75" t="str">
        <f>IF(ISNA(VLOOKUP($C64,'Jr Nats BA'!$A$17:$I$37,9,FALSE))=TRUE,"0",VLOOKUP($C64,'Jr Nats BA'!$A$17:$I$37,9,FALSE))</f>
        <v>0</v>
      </c>
      <c r="V64" s="75" t="str">
        <f>IF(ISNA(VLOOKUP($C64,'Jr Nats BA'!$A$17:$I$37,9,FALSE))=TRUE,"0",VLOOKUP($C64,'Jr Nats BA'!$A$17:$I$37,9,FALSE))</f>
        <v>0</v>
      </c>
      <c r="W64" s="75" t="str">
        <f>IF(ISNA(VLOOKUP($C64,'Jr Nats BA'!$A$17:$I$37,9,FALSE))=TRUE,"0",VLOOKUP($C64,'Jr Nats BA'!$A$17:$I$37,9,FALSE))</f>
        <v>0</v>
      </c>
    </row>
    <row r="65" spans="1:23" ht="11">
      <c r="A65" s="72"/>
      <c r="B65" s="65"/>
      <c r="C65" s="70"/>
      <c r="D65" s="69" t="str">
        <f>IF(ISNA(VLOOKUP($C65,'RPA Caclulations'!$C$6:$K$27,3,FALSE))=TRUE,"0",VLOOKUP($C65,'RPA Caclulations'!$C$6:$K$27,3,FALSE))</f>
        <v>0</v>
      </c>
      <c r="E65" s="10" t="str">
        <f>IF(ISNA(VLOOKUP($C65,'Mt. Sima Canada Cup SS'!$A$17:$I$37,9,FALSE))=TRUE,"0",VLOOKUP($C65,'Mt. Sima Canada Cup SS'!$A$17:$I$37,9,FALSE))</f>
        <v>0</v>
      </c>
      <c r="F65" s="10" t="str">
        <f>IF(ISNA(VLOOKUP($C65,'Mt. Sima Canada Cup SS'!$A$17:$I$37,9,FALSE))=TRUE,"0",VLOOKUP($C65,'Mt. Sima Canada Cup SS'!$A$17:$I$37,9,FALSE))</f>
        <v>0</v>
      </c>
      <c r="G65" s="10" t="str">
        <f>IF(ISNA(VLOOKUP($C65,'Mt. Sima Canada Cup SS'!$A$17:$I$37,9,FALSE))=TRUE,"0",VLOOKUP($C65,'Mt. Sima Canada Cup SS'!$A$17:$I$37,9,FALSE))</f>
        <v>0</v>
      </c>
      <c r="H65" s="10" t="str">
        <f>IF(ISNA(VLOOKUP($C65,'Mt. Sima Canada Cup SS'!$A$17:$I$37,9,FALSE))=TRUE,"0",VLOOKUP($C65,'Mt. Sima Canada Cup SS'!$A$17:$I$37,9,FALSE))</f>
        <v>0</v>
      </c>
      <c r="I65" s="10" t="str">
        <f>IF(ISNA(VLOOKUP($C65,'Mt. Sima Canada Cup SS'!$A$17:$I$37,9,FALSE))=TRUE,"0",VLOOKUP($C65,'Mt. Sima Canada Cup SS'!$A$17:$I$37,9,FALSE))</f>
        <v>0</v>
      </c>
      <c r="J65" s="75" t="str">
        <f>IF(ISNA(VLOOKUP($C65,'Craigleith Groms'!$A$17:$I$37,9,FALSE))=TRUE,"0",VLOOKUP($C65,'Craigleith Groms'!$A$17:$I$37,9,FALSE))</f>
        <v>0</v>
      </c>
      <c r="K65" s="10" t="str">
        <f>IF(ISNA(VLOOKUP($C65,'Mt. Sima Canada Cup SS'!$A$17:$I$37,9,FALSE))=TRUE,"0",VLOOKUP($C65,'Mt. Sima Canada Cup SS'!$A$17:$I$37,9,FALSE))</f>
        <v>0</v>
      </c>
      <c r="L65" s="75" t="str">
        <f>IF(ISNA(VLOOKUP($C65,'Fortune Fz'!$A$17:$I$37,9,FALSE))=TRUE,"0",VLOOKUP($C65,'Fortune Fz'!$A$17:$I$37,9,FALSE))</f>
        <v>0</v>
      </c>
      <c r="M65" s="75" t="str">
        <f>IF(ISNA(VLOOKUP($C65,'Craigleith Groms'!$A$17:$I$37,9,FALSE))=TRUE,"0",VLOOKUP($C65,'Craigleith Groms'!$A$17:$I$37,9,FALSE))</f>
        <v>0</v>
      </c>
      <c r="N65" s="75" t="str">
        <f>IF(ISNA(VLOOKUP($C65,'CWG SS'!$A$17:$I$37,9,FALSE))=TRUE,"0",VLOOKUP($C65,'CWG SS'!$A$17:$I$37,9,FALSE))</f>
        <v>0</v>
      </c>
      <c r="O65" s="75" t="str">
        <f>IF(ISNA(VLOOKUP($C65,'CWG BA'!$A$17:$I$37,9,FALSE))=TRUE,"0",VLOOKUP($C65,'CWG BA'!$A$17:$I$37,9,FALSE))</f>
        <v>0</v>
      </c>
      <c r="P65" s="75" t="str">
        <f>IF(ISNA(VLOOKUP($C65,'CWG HP'!$A$17:$I$37,9,FALSE))=TRUE,"0",VLOOKUP($C65,'CWG HP'!$A$17:$I$37,9,FALSE))</f>
        <v>0</v>
      </c>
      <c r="Q65" s="75" t="str">
        <f>IF(ISNA(VLOOKUP($C65,'Provincial Championships'!$A$17:$I$37,9,FALSE))=TRUE,"0",VLOOKUP($C65,'Provincial Championships'!$A$17:$I$37,9,FALSE))</f>
        <v>0</v>
      </c>
      <c r="R65" s="75" t="str">
        <f>IF(ISNA(VLOOKUP($C65,'Jr Nats SS'!$A$17:$I$37,9,FALSE))=TRUE,"0",VLOOKUP($C65,'Jr Nats SS'!$A$17:$I$37,9,FALSE))</f>
        <v>0</v>
      </c>
      <c r="S65" s="75" t="str">
        <f>IF(ISNA(VLOOKUP($C65,'Jr Nats HP'!$A$17:$I$37,9,FALSE))=TRUE,"0",VLOOKUP($C65,'Jr Nats HP'!$A$17:$I$37,9,FALSE))</f>
        <v>0</v>
      </c>
      <c r="T65" s="75" t="str">
        <f>IF(ISNA(VLOOKUP($C65,'Jr Nats BA'!$A$17:$I$37,9,FALSE))=TRUE,"0",VLOOKUP($C65,'Jr Nats BA'!$A$17:$I$37,9,FALSE))</f>
        <v>0</v>
      </c>
      <c r="U65" s="75" t="str">
        <f>IF(ISNA(VLOOKUP($C65,'Jr Nats BA'!$A$17:$I$37,9,FALSE))=TRUE,"0",VLOOKUP($C65,'Jr Nats BA'!$A$17:$I$37,9,FALSE))</f>
        <v>0</v>
      </c>
      <c r="V65" s="75" t="str">
        <f>IF(ISNA(VLOOKUP($C65,'Jr Nats BA'!$A$17:$I$37,9,FALSE))=TRUE,"0",VLOOKUP($C65,'Jr Nats BA'!$A$17:$I$37,9,FALSE))</f>
        <v>0</v>
      </c>
      <c r="W65" s="75" t="str">
        <f>IF(ISNA(VLOOKUP($C65,'Jr Nats BA'!$A$17:$I$37,9,FALSE))=TRUE,"0",VLOOKUP($C65,'Jr Nats BA'!$A$17:$I$37,9,FALSE))</f>
        <v>0</v>
      </c>
    </row>
    <row r="66" spans="1:23" ht="11">
      <c r="A66" s="13"/>
      <c r="B66" s="13"/>
      <c r="C66" s="13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 ht="11">
      <c r="A67" s="13"/>
      <c r="B67" s="13"/>
      <c r="C67" s="13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 ht="11">
      <c r="A68" s="13"/>
      <c r="B68" s="13"/>
      <c r="C68" s="13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 ht="11">
      <c r="A69" s="13"/>
      <c r="B69" s="13"/>
      <c r="C69" s="13"/>
      <c r="D69" s="13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ht="11">
      <c r="A70" s="13"/>
      <c r="B70" s="13"/>
      <c r="C70" s="13"/>
      <c r="D70" s="13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 ht="11">
      <c r="A71" s="13"/>
      <c r="B71" s="13"/>
      <c r="C71" s="13"/>
      <c r="D71" s="13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 ht="11">
      <c r="A72" s="13"/>
      <c r="B72" s="13"/>
      <c r="C72" s="13"/>
      <c r="D72" s="13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 ht="11">
      <c r="A73" s="13"/>
      <c r="B73" s="13"/>
      <c r="C73" s="13"/>
      <c r="D73" s="1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23" ht="11">
      <c r="A74" s="13"/>
      <c r="B74" s="13"/>
      <c r="C74" s="13"/>
      <c r="D74" s="13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1:23" ht="11">
      <c r="A75" s="13"/>
      <c r="B75" s="13"/>
      <c r="C75" s="13"/>
      <c r="D75" s="1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23" ht="11">
      <c r="A76" s="13"/>
      <c r="B76" s="13"/>
      <c r="C76" s="13"/>
      <c r="D76" s="13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1:23" ht="11">
      <c r="A77" s="13"/>
      <c r="B77" s="13"/>
      <c r="C77" s="13"/>
      <c r="D77" s="13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:23" ht="11">
      <c r="A78" s="13"/>
      <c r="B78" s="13"/>
      <c r="C78" s="13"/>
      <c r="D78" s="1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1:23" ht="11">
      <c r="A79" s="13"/>
      <c r="B79" s="13"/>
      <c r="C79" s="13"/>
      <c r="D79" s="1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1:23" ht="11">
      <c r="A80" s="13"/>
      <c r="B80" s="13"/>
      <c r="C80" s="13"/>
      <c r="D80" s="1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1:23" ht="11">
      <c r="A81" s="13"/>
      <c r="B81" s="13"/>
      <c r="C81" s="13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 ht="11">
      <c r="A82" s="13"/>
      <c r="B82" s="13"/>
      <c r="C82" s="13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:23" ht="11">
      <c r="A83" s="13"/>
      <c r="B83" s="13"/>
      <c r="C83" s="13"/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1:23" ht="11">
      <c r="A84" s="13"/>
      <c r="B84" s="13"/>
      <c r="C84" s="13"/>
      <c r="D84" s="1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1:23" ht="11">
      <c r="A85" s="13"/>
      <c r="B85" s="13"/>
      <c r="C85" s="13"/>
      <c r="D85" s="1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1:23" ht="11">
      <c r="A86" s="13"/>
      <c r="B86" s="13"/>
      <c r="C86" s="13"/>
      <c r="D86" s="1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spans="1:23" ht="11">
      <c r="A87" s="13"/>
      <c r="B87" s="13"/>
      <c r="C87" s="13"/>
      <c r="D87" s="1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1:23" ht="11">
      <c r="A88" s="13"/>
      <c r="B88" s="13"/>
      <c r="C88" s="13"/>
      <c r="D88" s="1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1:23" ht="11">
      <c r="A89" s="13"/>
      <c r="B89" s="13"/>
      <c r="C89" s="13"/>
      <c r="D89" s="1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1:23" ht="11">
      <c r="A90" s="13"/>
      <c r="B90" s="13"/>
      <c r="C90" s="13"/>
      <c r="D90" s="1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1:23" ht="11">
      <c r="A91" s="13"/>
      <c r="B91" s="13"/>
      <c r="C91" s="13"/>
      <c r="D91" s="1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1:23" ht="11">
      <c r="A92" s="13"/>
      <c r="B92" s="13"/>
      <c r="C92" s="13"/>
      <c r="D92" s="1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1:23" ht="11">
      <c r="A93" s="13"/>
      <c r="B93" s="13"/>
      <c r="C93" s="13"/>
      <c r="D93" s="13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spans="1:23" ht="11">
      <c r="A94" s="13"/>
      <c r="B94" s="13"/>
      <c r="C94" s="13"/>
      <c r="D94" s="13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spans="1:23" ht="11">
      <c r="A95" s="13"/>
      <c r="B95" s="13"/>
      <c r="C95" s="13"/>
      <c r="D95" s="13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1:23" ht="11">
      <c r="A96" s="13"/>
      <c r="B96" s="13"/>
      <c r="C96" s="13"/>
      <c r="D96" s="13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1:23" ht="11">
      <c r="A97" s="13"/>
      <c r="B97" s="13"/>
      <c r="C97" s="13"/>
      <c r="D97" s="13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spans="1:23" ht="11">
      <c r="A98" s="13"/>
      <c r="B98" s="13"/>
      <c r="C98" s="13"/>
      <c r="D98" s="13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1:23" ht="11">
      <c r="A99" s="13"/>
      <c r="B99" s="13"/>
      <c r="C99" s="13"/>
      <c r="D99" s="1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spans="1:23" ht="11">
      <c r="A100" s="13"/>
      <c r="B100" s="13"/>
      <c r="C100" s="13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spans="1:23" ht="11">
      <c r="A101" s="13"/>
      <c r="B101" s="13"/>
      <c r="C101" s="13"/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1:23" ht="11">
      <c r="A102" s="13"/>
      <c r="B102" s="13"/>
      <c r="C102" s="13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1:23" ht="11">
      <c r="A103" s="13"/>
      <c r="B103" s="13"/>
      <c r="C103" s="13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1:23" ht="11">
      <c r="A104" s="13"/>
      <c r="B104" s="13"/>
      <c r="C104" s="13"/>
      <c r="D104" s="1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1:23" ht="11">
      <c r="A105" s="13"/>
      <c r="B105" s="13"/>
      <c r="C105" s="13"/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spans="1:23" ht="11">
      <c r="A106" s="13"/>
      <c r="B106" s="13"/>
      <c r="C106" s="13"/>
      <c r="D106" s="13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spans="1:23" ht="11">
      <c r="A107" s="13"/>
      <c r="B107" s="13"/>
      <c r="C107" s="13"/>
      <c r="D107" s="13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spans="1:23" ht="11">
      <c r="A108" s="13"/>
      <c r="B108" s="13"/>
      <c r="C108" s="13"/>
      <c r="D108" s="1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spans="1:23" ht="11">
      <c r="A109" s="13"/>
      <c r="B109" s="13"/>
      <c r="C109" s="13"/>
      <c r="D109" s="13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spans="1:23" ht="11">
      <c r="A110" s="13"/>
      <c r="B110" s="13"/>
      <c r="C110" s="13"/>
      <c r="D110" s="13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spans="1:23" ht="11">
      <c r="A111" s="13"/>
      <c r="B111" s="13"/>
      <c r="C111" s="13"/>
      <c r="D111" s="1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spans="1:23" ht="11">
      <c r="A112" s="13"/>
      <c r="B112" s="13"/>
      <c r="C112" s="13"/>
      <c r="D112" s="13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spans="1:23" ht="11">
      <c r="A113" s="13"/>
      <c r="B113" s="13"/>
      <c r="C113" s="13"/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spans="1:23" ht="11">
      <c r="A114" s="13"/>
      <c r="B114" s="13"/>
      <c r="C114" s="13"/>
      <c r="D114" s="13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1:23" ht="11">
      <c r="A115" s="13"/>
      <c r="B115" s="13"/>
      <c r="C115" s="13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spans="1:23" ht="11">
      <c r="A116" s="13"/>
      <c r="B116" s="13"/>
      <c r="C116" s="13"/>
      <c r="D116" s="13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spans="1:23" ht="11">
      <c r="A117" s="13"/>
      <c r="B117" s="13"/>
      <c r="C117" s="13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spans="1:23" ht="11">
      <c r="A118" s="13"/>
      <c r="B118" s="13"/>
      <c r="C118" s="13"/>
      <c r="D118" s="13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spans="1:23" ht="11">
      <c r="A119" s="13"/>
      <c r="B119" s="13"/>
      <c r="C119" s="13"/>
      <c r="D119" s="13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spans="1:23" ht="11">
      <c r="A120" s="13"/>
      <c r="B120" s="13"/>
      <c r="C120" s="13"/>
      <c r="D120" s="13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spans="1:23" ht="11">
      <c r="A121" s="13"/>
      <c r="B121" s="13"/>
      <c r="C121" s="13"/>
      <c r="D121" s="13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spans="1:23" ht="11">
      <c r="A122" s="13"/>
      <c r="B122" s="13"/>
      <c r="C122" s="13"/>
      <c r="D122" s="13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spans="1:23" ht="11">
      <c r="A123" s="13"/>
      <c r="B123" s="13"/>
      <c r="C123" s="13"/>
      <c r="D123" s="13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spans="1:23" ht="11">
      <c r="A124" s="13"/>
      <c r="B124" s="13"/>
      <c r="C124" s="13"/>
      <c r="D124" s="13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spans="1:23" ht="11">
      <c r="A125" s="13"/>
      <c r="B125" s="13"/>
      <c r="C125" s="13"/>
      <c r="D125" s="13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spans="1:23" ht="11">
      <c r="A126" s="13"/>
      <c r="B126" s="13"/>
      <c r="C126" s="13"/>
      <c r="D126" s="13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spans="1:23" ht="11">
      <c r="A127" s="13"/>
      <c r="B127" s="13"/>
      <c r="C127" s="13"/>
      <c r="D127" s="13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spans="1:23" ht="11">
      <c r="A128" s="13"/>
      <c r="B128" s="13"/>
      <c r="C128" s="13"/>
      <c r="D128" s="13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spans="1:23" ht="11">
      <c r="A129" s="13"/>
      <c r="B129" s="13"/>
      <c r="C129" s="13"/>
      <c r="D129" s="13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spans="1:23" ht="11">
      <c r="A130" s="13"/>
      <c r="B130" s="13"/>
      <c r="C130" s="13"/>
      <c r="D130" s="13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spans="1:23" ht="11">
      <c r="A131" s="13"/>
      <c r="B131" s="13"/>
      <c r="C131" s="13"/>
      <c r="D131" s="1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spans="1:23" ht="11">
      <c r="A132" s="13"/>
      <c r="B132" s="13"/>
      <c r="C132" s="13"/>
      <c r="D132" s="13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spans="1:23" ht="11">
      <c r="A133" s="13"/>
      <c r="B133" s="13"/>
      <c r="C133" s="13"/>
      <c r="D133" s="13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 ht="11">
      <c r="A134" s="13"/>
      <c r="B134" s="13"/>
      <c r="C134" s="13"/>
      <c r="D134" s="13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23" ht="11">
      <c r="A135" s="13"/>
      <c r="B135" s="13"/>
      <c r="C135" s="13"/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 ht="11">
      <c r="J136" s="23"/>
      <c r="L136" s="23"/>
      <c r="M136" s="23"/>
    </row>
  </sheetData>
  <sortState ref="A9:W23">
    <sortCondition ref="D9:D23"/>
  </sortState>
  <conditionalFormatting sqref="C16">
    <cfRule type="duplicateValues" dxfId="484" priority="17"/>
  </conditionalFormatting>
  <conditionalFormatting sqref="C16">
    <cfRule type="duplicateValues" dxfId="483" priority="18"/>
  </conditionalFormatting>
  <conditionalFormatting sqref="C11">
    <cfRule type="duplicateValues" dxfId="482" priority="13"/>
  </conditionalFormatting>
  <conditionalFormatting sqref="C11">
    <cfRule type="duplicateValues" dxfId="481" priority="14"/>
  </conditionalFormatting>
  <conditionalFormatting sqref="C13">
    <cfRule type="duplicateValues" dxfId="480" priority="11"/>
  </conditionalFormatting>
  <conditionalFormatting sqref="C13">
    <cfRule type="duplicateValues" dxfId="479" priority="12"/>
  </conditionalFormatting>
  <conditionalFormatting sqref="C10">
    <cfRule type="duplicateValues" dxfId="478" priority="9"/>
  </conditionalFormatting>
  <conditionalFormatting sqref="C10">
    <cfRule type="duplicateValues" dxfId="477" priority="10"/>
  </conditionalFormatting>
  <conditionalFormatting sqref="C10">
    <cfRule type="duplicateValues" dxfId="476" priority="7"/>
  </conditionalFormatting>
  <conditionalFormatting sqref="C10">
    <cfRule type="duplicateValues" dxfId="475" priority="8"/>
  </conditionalFormatting>
  <conditionalFormatting sqref="C12">
    <cfRule type="duplicateValues" dxfId="474" priority="5"/>
  </conditionalFormatting>
  <conditionalFormatting sqref="C12">
    <cfRule type="duplicateValues" dxfId="473" priority="6"/>
  </conditionalFormatting>
  <conditionalFormatting sqref="C13">
    <cfRule type="duplicateValues" dxfId="472" priority="3"/>
  </conditionalFormatting>
  <conditionalFormatting sqref="C13">
    <cfRule type="duplicateValues" dxfId="471" priority="4"/>
  </conditionalFormatting>
  <conditionalFormatting sqref="C9">
    <cfRule type="duplicateValues" dxfId="470" priority="1"/>
  </conditionalFormatting>
  <conditionalFormatting sqref="C9">
    <cfRule type="duplicateValues" dxfId="469" priority="2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Q34" sqref="Q34"/>
    </sheetView>
  </sheetViews>
  <sheetFormatPr baseColWidth="10" defaultColWidth="8.7109375" defaultRowHeight="13" x14ac:dyDescent="0"/>
  <cols>
    <col min="1" max="1" width="19" customWidth="1"/>
    <col min="2" max="2" width="8.7109375" customWidth="1"/>
    <col min="3" max="3" width="8.7109375" style="68" customWidth="1"/>
    <col min="4" max="8" width="8.7109375" customWidth="1"/>
    <col min="9" max="9" width="9.140625" customWidth="1"/>
  </cols>
  <sheetData>
    <row r="1" spans="1:9">
      <c r="A1" s="105" t="s">
        <v>83</v>
      </c>
      <c r="B1" s="67"/>
      <c r="C1" s="67"/>
      <c r="D1" s="67"/>
      <c r="E1" s="67"/>
      <c r="F1" s="67"/>
      <c r="G1" s="67"/>
      <c r="H1" s="67"/>
      <c r="I1" s="29"/>
    </row>
    <row r="2" spans="1:9">
      <c r="A2" s="105"/>
      <c r="B2" s="107" t="s">
        <v>41</v>
      </c>
      <c r="C2" s="107"/>
      <c r="D2" s="107"/>
      <c r="E2" s="107"/>
      <c r="F2" s="107"/>
      <c r="G2" s="67"/>
      <c r="H2" s="67"/>
      <c r="I2" s="29"/>
    </row>
    <row r="3" spans="1:9">
      <c r="A3" s="105"/>
      <c r="B3" s="67"/>
      <c r="C3" s="67"/>
      <c r="D3" s="67"/>
      <c r="E3" s="67"/>
      <c r="F3" s="67"/>
      <c r="G3" s="67"/>
      <c r="H3" s="67"/>
      <c r="I3" s="29"/>
    </row>
    <row r="4" spans="1:9">
      <c r="A4" s="105"/>
      <c r="B4" s="107" t="s">
        <v>34</v>
      </c>
      <c r="C4" s="107"/>
      <c r="D4" s="107"/>
      <c r="E4" s="107"/>
      <c r="F4" s="107"/>
      <c r="G4" s="67"/>
      <c r="H4" s="67"/>
      <c r="I4" s="29"/>
    </row>
    <row r="5" spans="1:9">
      <c r="A5" s="105"/>
      <c r="B5" s="67"/>
      <c r="C5" s="67"/>
      <c r="D5" s="67"/>
      <c r="E5" s="67"/>
      <c r="F5" s="67"/>
      <c r="G5" s="67"/>
      <c r="H5" s="67"/>
      <c r="I5" s="29"/>
    </row>
    <row r="6" spans="1:9">
      <c r="A6" s="105"/>
      <c r="B6" s="106"/>
      <c r="C6" s="106"/>
      <c r="D6" s="67"/>
      <c r="E6" s="67"/>
      <c r="F6" s="67"/>
      <c r="G6" s="67"/>
      <c r="H6" s="67"/>
      <c r="I6" s="29"/>
    </row>
    <row r="7" spans="1:9">
      <c r="A7" s="105"/>
      <c r="B7" s="67"/>
      <c r="C7" s="67"/>
      <c r="D7" s="67"/>
      <c r="E7" s="67"/>
      <c r="F7" s="67"/>
      <c r="G7" s="67"/>
      <c r="H7" s="67"/>
      <c r="I7" s="29"/>
    </row>
    <row r="8" spans="1:9">
      <c r="A8" s="30" t="s">
        <v>11</v>
      </c>
      <c r="B8" s="31" t="s">
        <v>119</v>
      </c>
      <c r="C8" s="31"/>
      <c r="D8" s="31"/>
      <c r="E8" s="31"/>
      <c r="F8" s="67"/>
      <c r="G8" s="67"/>
      <c r="H8" s="66"/>
      <c r="I8" s="29"/>
    </row>
    <row r="9" spans="1:9">
      <c r="A9" s="30" t="s">
        <v>0</v>
      </c>
      <c r="B9" s="31" t="s">
        <v>59</v>
      </c>
      <c r="C9" s="31"/>
      <c r="D9" s="31"/>
      <c r="E9" s="31"/>
      <c r="F9" s="67"/>
      <c r="G9" s="67"/>
      <c r="H9" s="66"/>
      <c r="I9" s="29"/>
    </row>
    <row r="10" spans="1:9">
      <c r="A10" s="30" t="s">
        <v>13</v>
      </c>
      <c r="B10" s="108">
        <v>42079</v>
      </c>
      <c r="C10" s="108"/>
      <c r="D10" s="32"/>
      <c r="E10" s="32"/>
      <c r="F10" s="67"/>
      <c r="G10" s="67"/>
      <c r="H10" s="33"/>
      <c r="I10" s="29"/>
    </row>
    <row r="11" spans="1:9">
      <c r="A11" s="30" t="s">
        <v>33</v>
      </c>
      <c r="B11" s="31" t="s">
        <v>109</v>
      </c>
      <c r="C11" s="32"/>
      <c r="D11" s="67"/>
      <c r="E11" s="67"/>
      <c r="F11" s="67"/>
      <c r="G11" s="67"/>
      <c r="H11" s="67"/>
      <c r="I11" s="29"/>
    </row>
    <row r="12" spans="1:9">
      <c r="A12" s="30" t="s">
        <v>16</v>
      </c>
      <c r="B12" s="66" t="s">
        <v>45</v>
      </c>
      <c r="C12" s="67"/>
      <c r="D12" s="67"/>
      <c r="E12" s="67"/>
      <c r="F12" s="67"/>
      <c r="G12" s="67"/>
      <c r="H12" s="67"/>
      <c r="I12" s="29"/>
    </row>
    <row r="13" spans="1:9">
      <c r="A13" s="66" t="s">
        <v>12</v>
      </c>
      <c r="B13" s="34" t="s">
        <v>2</v>
      </c>
      <c r="C13" s="35"/>
      <c r="D13" s="36" t="s">
        <v>17</v>
      </c>
      <c r="E13" s="35"/>
      <c r="F13" s="36" t="s">
        <v>1</v>
      </c>
      <c r="G13" s="35"/>
      <c r="H13" s="37"/>
      <c r="I13" s="38" t="s">
        <v>24</v>
      </c>
    </row>
    <row r="14" spans="1:9">
      <c r="A14" s="66" t="s">
        <v>15</v>
      </c>
      <c r="B14" s="39">
        <v>0</v>
      </c>
      <c r="C14" s="40"/>
      <c r="D14" s="41">
        <v>0</v>
      </c>
      <c r="E14" s="40"/>
      <c r="F14" s="41">
        <v>0.8</v>
      </c>
      <c r="G14" s="40"/>
      <c r="H14" s="42" t="s">
        <v>18</v>
      </c>
      <c r="I14" s="43" t="s">
        <v>25</v>
      </c>
    </row>
    <row r="15" spans="1:9">
      <c r="A15" s="66" t="s">
        <v>14</v>
      </c>
      <c r="B15" s="44">
        <v>1</v>
      </c>
      <c r="C15" s="45"/>
      <c r="D15" s="46">
        <v>1</v>
      </c>
      <c r="E15" s="45"/>
      <c r="F15" s="46">
        <v>88.8</v>
      </c>
      <c r="G15" s="45"/>
      <c r="H15" s="42" t="s">
        <v>19</v>
      </c>
      <c r="I15" s="43" t="s">
        <v>26</v>
      </c>
    </row>
    <row r="16" spans="1:9">
      <c r="A16" s="66"/>
      <c r="B16" s="47" t="s">
        <v>5</v>
      </c>
      <c r="C16" s="48" t="s">
        <v>4</v>
      </c>
      <c r="D16" s="48" t="s">
        <v>5</v>
      </c>
      <c r="E16" s="48" t="s">
        <v>4</v>
      </c>
      <c r="F16" s="48" t="s">
        <v>5</v>
      </c>
      <c r="G16" s="48" t="s">
        <v>4</v>
      </c>
      <c r="H16" s="49" t="s">
        <v>4</v>
      </c>
      <c r="I16" s="102">
        <v>6</v>
      </c>
    </row>
    <row r="17" spans="1:9">
      <c r="A17" s="70" t="s">
        <v>47</v>
      </c>
      <c r="B17" s="78">
        <v>0</v>
      </c>
      <c r="C17" s="64">
        <f>B17/B$15*1000*B$14</f>
        <v>0</v>
      </c>
      <c r="D17" s="63">
        <v>0</v>
      </c>
      <c r="E17" s="64">
        <f>D17/D$15*1000*D$14</f>
        <v>0</v>
      </c>
      <c r="F17" s="63">
        <v>51.2</v>
      </c>
      <c r="G17" s="64">
        <f>F17/F$15*1000*F$14</f>
        <v>461.26126126126132</v>
      </c>
      <c r="H17" s="52">
        <f>LARGE((C17,E17,G17),1)</f>
        <v>461.26126126126132</v>
      </c>
      <c r="I17" s="51">
        <v>6</v>
      </c>
    </row>
    <row r="18" spans="1:9">
      <c r="A18" s="70"/>
      <c r="B18" s="62">
        <v>0</v>
      </c>
      <c r="C18" s="64">
        <f>B18/B$15*1000*B$14</f>
        <v>0</v>
      </c>
      <c r="D18" s="63">
        <v>0</v>
      </c>
      <c r="E18" s="64">
        <f>D18/D$15*1000*D$14</f>
        <v>0</v>
      </c>
      <c r="F18" s="63">
        <v>0</v>
      </c>
      <c r="G18" s="64">
        <f>F18/F$15*1000*F$14</f>
        <v>0</v>
      </c>
      <c r="H18" s="52">
        <f>LARGE((C18,E18,G18),1)</f>
        <v>0</v>
      </c>
      <c r="I18" s="51"/>
    </row>
    <row r="19" spans="1:9">
      <c r="A19" s="70"/>
      <c r="B19" s="62">
        <v>0</v>
      </c>
      <c r="C19" s="64">
        <f>B19/B$15*1000*B$14</f>
        <v>0</v>
      </c>
      <c r="D19" s="63">
        <v>0</v>
      </c>
      <c r="E19" s="64">
        <f t="shared" ref="C19:G57" si="0">D19/D$15*1000*D$14</f>
        <v>0</v>
      </c>
      <c r="F19" s="63">
        <v>0</v>
      </c>
      <c r="G19" s="64">
        <f t="shared" si="0"/>
        <v>0</v>
      </c>
      <c r="H19" s="52">
        <f>LARGE((C19,E19,G19),1)</f>
        <v>0</v>
      </c>
      <c r="I19" s="51"/>
    </row>
    <row r="20" spans="1:9">
      <c r="A20" s="70"/>
      <c r="B20" s="62">
        <v>0</v>
      </c>
      <c r="C20" s="64">
        <f>B20/B$15*1000*B$14</f>
        <v>0</v>
      </c>
      <c r="D20" s="63">
        <v>0</v>
      </c>
      <c r="E20" s="64">
        <f t="shared" si="0"/>
        <v>0</v>
      </c>
      <c r="F20" s="63">
        <v>0</v>
      </c>
      <c r="G20" s="64">
        <f t="shared" si="0"/>
        <v>0</v>
      </c>
      <c r="H20" s="52">
        <f>LARGE((C20,E20,G20),1)</f>
        <v>0</v>
      </c>
      <c r="I20" s="51"/>
    </row>
    <row r="21" spans="1:9">
      <c r="A21" s="70"/>
      <c r="B21" s="62">
        <v>0</v>
      </c>
      <c r="C21" s="64">
        <f t="shared" si="0"/>
        <v>0</v>
      </c>
      <c r="D21" s="63">
        <v>0</v>
      </c>
      <c r="E21" s="64">
        <f t="shared" si="0"/>
        <v>0</v>
      </c>
      <c r="F21" s="63">
        <v>0</v>
      </c>
      <c r="G21" s="64">
        <f t="shared" si="0"/>
        <v>0</v>
      </c>
      <c r="H21" s="52">
        <f>LARGE((C21,E21,G21),1)</f>
        <v>0</v>
      </c>
      <c r="I21" s="51"/>
    </row>
    <row r="22" spans="1:9">
      <c r="A22" s="70"/>
      <c r="B22" s="62">
        <v>0</v>
      </c>
      <c r="C22" s="64">
        <f>B22/B$15*1000*B$14</f>
        <v>0</v>
      </c>
      <c r="D22" s="63">
        <v>0</v>
      </c>
      <c r="E22" s="64">
        <f>D22/D$15*1000*D$14</f>
        <v>0</v>
      </c>
      <c r="F22" s="63">
        <v>0</v>
      </c>
      <c r="G22" s="64">
        <f>F22/F$15*1000*F$14</f>
        <v>0</v>
      </c>
      <c r="H22" s="52">
        <f>LARGE((C22,E22,G22),1)</f>
        <v>0</v>
      </c>
      <c r="I22" s="51"/>
    </row>
    <row r="23" spans="1:9">
      <c r="A23" s="70"/>
      <c r="B23" s="62">
        <v>0</v>
      </c>
      <c r="C23" s="64">
        <f t="shared" si="0"/>
        <v>0</v>
      </c>
      <c r="D23" s="63">
        <v>0</v>
      </c>
      <c r="E23" s="64">
        <f t="shared" si="0"/>
        <v>0</v>
      </c>
      <c r="F23" s="63">
        <v>0</v>
      </c>
      <c r="G23" s="64">
        <f t="shared" si="0"/>
        <v>0</v>
      </c>
      <c r="H23" s="52">
        <f>LARGE((C23,E23,G23),1)</f>
        <v>0</v>
      </c>
      <c r="I23" s="51"/>
    </row>
    <row r="24" spans="1:9">
      <c r="A24" s="61"/>
      <c r="B24" s="62">
        <v>0</v>
      </c>
      <c r="C24" s="64">
        <f t="shared" si="0"/>
        <v>0</v>
      </c>
      <c r="D24" s="63">
        <v>0</v>
      </c>
      <c r="E24" s="64">
        <f t="shared" si="0"/>
        <v>0</v>
      </c>
      <c r="F24" s="63">
        <v>0</v>
      </c>
      <c r="G24" s="64">
        <f t="shared" si="0"/>
        <v>0</v>
      </c>
      <c r="H24" s="52">
        <f>LARGE((C24,E24,G24),1)</f>
        <v>0</v>
      </c>
      <c r="I24" s="51"/>
    </row>
    <row r="25" spans="1:9">
      <c r="A25" s="70"/>
      <c r="B25" s="62">
        <v>0</v>
      </c>
      <c r="C25" s="64">
        <f t="shared" si="0"/>
        <v>0</v>
      </c>
      <c r="D25" s="63">
        <v>0</v>
      </c>
      <c r="E25" s="64">
        <f t="shared" si="0"/>
        <v>0</v>
      </c>
      <c r="F25" s="63">
        <v>0</v>
      </c>
      <c r="G25" s="64">
        <f t="shared" si="0"/>
        <v>0</v>
      </c>
      <c r="H25" s="52">
        <f>LARGE((C25,E25,G25),1)</f>
        <v>0</v>
      </c>
      <c r="I25" s="51"/>
    </row>
    <row r="26" spans="1:9">
      <c r="A26" s="70"/>
      <c r="B26" s="62">
        <v>0</v>
      </c>
      <c r="C26" s="64">
        <f>B26/B$15*1000*B$14</f>
        <v>0</v>
      </c>
      <c r="D26" s="63">
        <v>0</v>
      </c>
      <c r="E26" s="64">
        <f t="shared" si="0"/>
        <v>0</v>
      </c>
      <c r="F26" s="63">
        <v>0</v>
      </c>
      <c r="G26" s="64">
        <f t="shared" si="0"/>
        <v>0</v>
      </c>
      <c r="H26" s="52">
        <f>LARGE((C26,E26,G26),1)</f>
        <v>0</v>
      </c>
      <c r="I26" s="51"/>
    </row>
    <row r="27" spans="1:9">
      <c r="A27" s="70"/>
      <c r="B27" s="62">
        <v>0</v>
      </c>
      <c r="C27" s="64">
        <f>B27/B$15*1000*B$14</f>
        <v>0</v>
      </c>
      <c r="D27" s="63">
        <v>0</v>
      </c>
      <c r="E27" s="64">
        <f t="shared" si="0"/>
        <v>0</v>
      </c>
      <c r="F27" s="63">
        <v>0</v>
      </c>
      <c r="G27" s="64">
        <f t="shared" si="0"/>
        <v>0</v>
      </c>
      <c r="H27" s="52">
        <f>LARGE((C27,E27,G27),1)</f>
        <v>0</v>
      </c>
      <c r="I27" s="51"/>
    </row>
    <row r="28" spans="1:9">
      <c r="A28" s="70"/>
      <c r="B28" s="62">
        <v>0</v>
      </c>
      <c r="C28" s="64">
        <f t="shared" si="0"/>
        <v>0</v>
      </c>
      <c r="D28" s="63">
        <v>0</v>
      </c>
      <c r="E28" s="64">
        <f t="shared" si="0"/>
        <v>0</v>
      </c>
      <c r="F28" s="63">
        <v>0</v>
      </c>
      <c r="G28" s="64">
        <f t="shared" si="0"/>
        <v>0</v>
      </c>
      <c r="H28" s="52">
        <f>LARGE((C28,E28,G28),1)</f>
        <v>0</v>
      </c>
      <c r="I28" s="51"/>
    </row>
    <row r="29" spans="1:9">
      <c r="A29" s="70"/>
      <c r="B29" s="62">
        <v>0</v>
      </c>
      <c r="C29" s="64">
        <f t="shared" si="0"/>
        <v>0</v>
      </c>
      <c r="D29" s="63">
        <v>0</v>
      </c>
      <c r="E29" s="64">
        <f t="shared" si="0"/>
        <v>0</v>
      </c>
      <c r="F29" s="63">
        <v>0</v>
      </c>
      <c r="G29" s="64">
        <f t="shared" si="0"/>
        <v>0</v>
      </c>
      <c r="H29" s="52">
        <f>LARGE((C29,E29,G29),1)</f>
        <v>0</v>
      </c>
      <c r="I29" s="51"/>
    </row>
    <row r="30" spans="1:9">
      <c r="A30" s="54"/>
      <c r="B30" s="62">
        <v>0</v>
      </c>
      <c r="C30" s="64">
        <f t="shared" si="0"/>
        <v>0</v>
      </c>
      <c r="D30" s="63">
        <v>0</v>
      </c>
      <c r="E30" s="64">
        <f t="shared" si="0"/>
        <v>0</v>
      </c>
      <c r="F30" s="63">
        <v>0</v>
      </c>
      <c r="G30" s="64">
        <f t="shared" si="0"/>
        <v>0</v>
      </c>
      <c r="H30" s="52">
        <f>LARGE((C30,E30,G30),1)</f>
        <v>0</v>
      </c>
      <c r="I30" s="51"/>
    </row>
    <row r="31" spans="1:9">
      <c r="A31" s="61"/>
      <c r="B31" s="62">
        <v>0</v>
      </c>
      <c r="C31" s="64">
        <f t="shared" si="0"/>
        <v>0</v>
      </c>
      <c r="D31" s="63">
        <v>0</v>
      </c>
      <c r="E31" s="64">
        <f t="shared" si="0"/>
        <v>0</v>
      </c>
      <c r="F31" s="63">
        <v>0</v>
      </c>
      <c r="G31" s="64">
        <f t="shared" si="0"/>
        <v>0</v>
      </c>
      <c r="H31" s="52">
        <f>LARGE((C31,E31,G31),1)</f>
        <v>0</v>
      </c>
      <c r="I31" s="51"/>
    </row>
    <row r="32" spans="1:9">
      <c r="A32" s="56"/>
      <c r="B32" s="62">
        <v>0</v>
      </c>
      <c r="C32" s="64">
        <f t="shared" si="0"/>
        <v>0</v>
      </c>
      <c r="D32" s="63">
        <v>0</v>
      </c>
      <c r="E32" s="64">
        <f t="shared" si="0"/>
        <v>0</v>
      </c>
      <c r="F32" s="63">
        <v>0</v>
      </c>
      <c r="G32" s="64">
        <f t="shared" si="0"/>
        <v>0</v>
      </c>
      <c r="H32" s="52">
        <f>LARGE((C32,E32,G32),1)</f>
        <v>0</v>
      </c>
      <c r="I32" s="51"/>
    </row>
    <row r="33" spans="1:9">
      <c r="A33" s="57"/>
      <c r="B33" s="62">
        <v>0</v>
      </c>
      <c r="C33" s="64">
        <f t="shared" si="0"/>
        <v>0</v>
      </c>
      <c r="D33" s="63">
        <v>0</v>
      </c>
      <c r="E33" s="64">
        <f t="shared" si="0"/>
        <v>0</v>
      </c>
      <c r="F33" s="63">
        <v>0</v>
      </c>
      <c r="G33" s="64">
        <f t="shared" si="0"/>
        <v>0</v>
      </c>
      <c r="H33" s="52">
        <f>LARGE((C33,E33,G33),1)</f>
        <v>0</v>
      </c>
      <c r="I33" s="51"/>
    </row>
    <row r="34" spans="1:9">
      <c r="A34" s="55"/>
      <c r="B34" s="62">
        <v>0</v>
      </c>
      <c r="C34" s="64">
        <f t="shared" si="0"/>
        <v>0</v>
      </c>
      <c r="D34" s="63">
        <v>0</v>
      </c>
      <c r="E34" s="64">
        <f t="shared" si="0"/>
        <v>0</v>
      </c>
      <c r="F34" s="63">
        <v>0</v>
      </c>
      <c r="G34" s="64">
        <f t="shared" si="0"/>
        <v>0</v>
      </c>
      <c r="H34" s="52">
        <f>LARGE((C34,E34,G34),1)</f>
        <v>0</v>
      </c>
      <c r="I34" s="51"/>
    </row>
    <row r="35" spans="1:9">
      <c r="A35" s="55"/>
      <c r="B35" s="62">
        <v>0</v>
      </c>
      <c r="C35" s="64">
        <f t="shared" si="0"/>
        <v>0</v>
      </c>
      <c r="D35" s="63">
        <v>0</v>
      </c>
      <c r="E35" s="64">
        <f t="shared" si="0"/>
        <v>0</v>
      </c>
      <c r="F35" s="63">
        <v>0</v>
      </c>
      <c r="G35" s="64">
        <f t="shared" si="0"/>
        <v>0</v>
      </c>
      <c r="H35" s="52">
        <f>LARGE((C35,E35,G35),1)</f>
        <v>0</v>
      </c>
      <c r="I35" s="51"/>
    </row>
    <row r="36" spans="1:9">
      <c r="A36" s="55"/>
      <c r="B36" s="62">
        <v>0</v>
      </c>
      <c r="C36" s="64">
        <f t="shared" si="0"/>
        <v>0</v>
      </c>
      <c r="D36" s="63">
        <v>0</v>
      </c>
      <c r="E36" s="64">
        <f t="shared" si="0"/>
        <v>0</v>
      </c>
      <c r="F36" s="63">
        <v>0</v>
      </c>
      <c r="G36" s="64">
        <f t="shared" si="0"/>
        <v>0</v>
      </c>
      <c r="H36" s="52">
        <f>LARGE((C36,E36,G36),1)</f>
        <v>0</v>
      </c>
      <c r="I36" s="51"/>
    </row>
    <row r="37" spans="1:9">
      <c r="A37" s="55"/>
      <c r="B37" s="62">
        <v>0</v>
      </c>
      <c r="C37" s="64">
        <f t="shared" si="0"/>
        <v>0</v>
      </c>
      <c r="D37" s="63">
        <v>0</v>
      </c>
      <c r="E37" s="64">
        <f t="shared" si="0"/>
        <v>0</v>
      </c>
      <c r="F37" s="63">
        <v>0</v>
      </c>
      <c r="G37" s="64">
        <f t="shared" si="0"/>
        <v>0</v>
      </c>
      <c r="H37" s="52">
        <f>LARGE((C37,E37,G37),1)</f>
        <v>0</v>
      </c>
      <c r="I37" s="51"/>
    </row>
    <row r="38" spans="1:9">
      <c r="A38" s="56"/>
      <c r="B38" s="62">
        <v>0</v>
      </c>
      <c r="C38" s="64">
        <f t="shared" si="0"/>
        <v>0</v>
      </c>
      <c r="D38" s="63">
        <v>0</v>
      </c>
      <c r="E38" s="64">
        <f t="shared" si="0"/>
        <v>0</v>
      </c>
      <c r="F38" s="63">
        <v>0</v>
      </c>
      <c r="G38" s="64">
        <f t="shared" si="0"/>
        <v>0</v>
      </c>
      <c r="H38" s="52">
        <f>LARGE((C38,E38,G38),1)</f>
        <v>0</v>
      </c>
      <c r="I38" s="51"/>
    </row>
    <row r="39" spans="1:9">
      <c r="A39" s="56"/>
      <c r="B39" s="62">
        <v>0</v>
      </c>
      <c r="C39" s="64">
        <f t="shared" si="0"/>
        <v>0</v>
      </c>
      <c r="D39" s="63">
        <v>0</v>
      </c>
      <c r="E39" s="64">
        <f t="shared" si="0"/>
        <v>0</v>
      </c>
      <c r="F39" s="63">
        <v>0</v>
      </c>
      <c r="G39" s="64">
        <f t="shared" si="0"/>
        <v>0</v>
      </c>
      <c r="H39" s="52">
        <f>LARGE((C39,E39,G39),1)</f>
        <v>0</v>
      </c>
      <c r="I39" s="51"/>
    </row>
    <row r="40" spans="1:9">
      <c r="A40" s="55"/>
      <c r="B40" s="62">
        <v>0</v>
      </c>
      <c r="C40" s="64">
        <f t="shared" si="0"/>
        <v>0</v>
      </c>
      <c r="D40" s="63">
        <v>0</v>
      </c>
      <c r="E40" s="64">
        <f t="shared" si="0"/>
        <v>0</v>
      </c>
      <c r="F40" s="63">
        <v>0</v>
      </c>
      <c r="G40" s="64">
        <f t="shared" si="0"/>
        <v>0</v>
      </c>
      <c r="H40" s="52">
        <f>LARGE((C40,E40,G40),1)</f>
        <v>0</v>
      </c>
      <c r="I40" s="51"/>
    </row>
    <row r="41" spans="1:9">
      <c r="A41" s="55"/>
      <c r="B41" s="63">
        <v>0</v>
      </c>
      <c r="C41" s="64">
        <f t="shared" si="0"/>
        <v>0</v>
      </c>
      <c r="D41" s="63">
        <v>0</v>
      </c>
      <c r="E41" s="64">
        <f t="shared" si="0"/>
        <v>0</v>
      </c>
      <c r="F41" s="63">
        <v>0</v>
      </c>
      <c r="G41" s="64">
        <f t="shared" si="0"/>
        <v>0</v>
      </c>
      <c r="H41" s="52">
        <f>LARGE((C41,E41,G41),1)</f>
        <v>0</v>
      </c>
      <c r="I41" s="51"/>
    </row>
    <row r="42" spans="1:9">
      <c r="A42" s="61"/>
      <c r="B42" s="63">
        <v>0</v>
      </c>
      <c r="C42" s="64">
        <f t="shared" si="0"/>
        <v>0</v>
      </c>
      <c r="D42" s="63">
        <v>0</v>
      </c>
      <c r="E42" s="64">
        <f t="shared" si="0"/>
        <v>0</v>
      </c>
      <c r="F42" s="63">
        <v>0</v>
      </c>
      <c r="G42" s="64">
        <f t="shared" si="0"/>
        <v>0</v>
      </c>
      <c r="H42" s="52">
        <f>LARGE((C42,E42,G42),1)</f>
        <v>0</v>
      </c>
      <c r="I42" s="51"/>
    </row>
    <row r="43" spans="1:9">
      <c r="A43" s="55"/>
      <c r="B43" s="63">
        <v>0</v>
      </c>
      <c r="C43" s="64">
        <f t="shared" si="0"/>
        <v>0</v>
      </c>
      <c r="D43" s="63">
        <v>0</v>
      </c>
      <c r="E43" s="64">
        <f t="shared" si="0"/>
        <v>0</v>
      </c>
      <c r="F43" s="63">
        <v>0</v>
      </c>
      <c r="G43" s="64">
        <f t="shared" si="0"/>
        <v>0</v>
      </c>
      <c r="H43" s="52">
        <f>LARGE((C43,E43,G43),1)</f>
        <v>0</v>
      </c>
      <c r="I43" s="51"/>
    </row>
    <row r="44" spans="1:9">
      <c r="A44" s="55"/>
      <c r="B44" s="63">
        <v>0</v>
      </c>
      <c r="C44" s="64">
        <f t="shared" si="0"/>
        <v>0</v>
      </c>
      <c r="D44" s="63">
        <v>0</v>
      </c>
      <c r="E44" s="64">
        <f t="shared" si="0"/>
        <v>0</v>
      </c>
      <c r="F44" s="63">
        <v>0</v>
      </c>
      <c r="G44" s="64">
        <f t="shared" si="0"/>
        <v>0</v>
      </c>
      <c r="H44" s="52">
        <f>LARGE((C44,E44,G44),1)</f>
        <v>0</v>
      </c>
      <c r="I44" s="51"/>
    </row>
    <row r="45" spans="1:9">
      <c r="A45" s="56"/>
      <c r="B45" s="63">
        <v>0</v>
      </c>
      <c r="C45" s="64">
        <f t="shared" si="0"/>
        <v>0</v>
      </c>
      <c r="D45" s="63">
        <v>0</v>
      </c>
      <c r="E45" s="64">
        <f t="shared" si="0"/>
        <v>0</v>
      </c>
      <c r="F45" s="63">
        <v>0</v>
      </c>
      <c r="G45" s="64">
        <f t="shared" si="0"/>
        <v>0</v>
      </c>
      <c r="H45" s="52">
        <f>LARGE((C45,E45,G45),1)</f>
        <v>0</v>
      </c>
      <c r="I45" s="51"/>
    </row>
    <row r="46" spans="1:9">
      <c r="A46" s="56"/>
      <c r="B46" s="63">
        <v>0</v>
      </c>
      <c r="C46" s="64">
        <f t="shared" si="0"/>
        <v>0</v>
      </c>
      <c r="D46" s="63">
        <v>0</v>
      </c>
      <c r="E46" s="64">
        <f t="shared" si="0"/>
        <v>0</v>
      </c>
      <c r="F46" s="63">
        <v>0</v>
      </c>
      <c r="G46" s="64">
        <f t="shared" si="0"/>
        <v>0</v>
      </c>
      <c r="H46" s="52">
        <f>LARGE((C46,E46,G46),1)</f>
        <v>0</v>
      </c>
      <c r="I46" s="51"/>
    </row>
    <row r="47" spans="1:9">
      <c r="A47" s="55"/>
      <c r="B47" s="63">
        <v>0</v>
      </c>
      <c r="C47" s="64">
        <f t="shared" si="0"/>
        <v>0</v>
      </c>
      <c r="D47" s="63">
        <v>0</v>
      </c>
      <c r="E47" s="64">
        <f t="shared" si="0"/>
        <v>0</v>
      </c>
      <c r="F47" s="63">
        <v>0</v>
      </c>
      <c r="G47" s="64">
        <f t="shared" si="0"/>
        <v>0</v>
      </c>
      <c r="H47" s="52">
        <f>LARGE((C47,E47,G47),1)</f>
        <v>0</v>
      </c>
      <c r="I47" s="51"/>
    </row>
    <row r="48" spans="1:9">
      <c r="A48" s="55"/>
      <c r="B48" s="63">
        <v>0</v>
      </c>
      <c r="C48" s="64">
        <f t="shared" si="0"/>
        <v>0</v>
      </c>
      <c r="D48" s="63">
        <v>0</v>
      </c>
      <c r="E48" s="64">
        <f t="shared" si="0"/>
        <v>0</v>
      </c>
      <c r="F48" s="63">
        <v>0</v>
      </c>
      <c r="G48" s="64">
        <f t="shared" si="0"/>
        <v>0</v>
      </c>
      <c r="H48" s="52">
        <f>LARGE((C48,E48,G48),1)</f>
        <v>0</v>
      </c>
      <c r="I48" s="51"/>
    </row>
    <row r="49" spans="1:9">
      <c r="A49" s="55"/>
      <c r="B49" s="63">
        <v>0</v>
      </c>
      <c r="C49" s="64">
        <f t="shared" si="0"/>
        <v>0</v>
      </c>
      <c r="D49" s="63">
        <v>0</v>
      </c>
      <c r="E49" s="64">
        <f t="shared" si="0"/>
        <v>0</v>
      </c>
      <c r="F49" s="63">
        <v>0</v>
      </c>
      <c r="G49" s="64">
        <f t="shared" si="0"/>
        <v>0</v>
      </c>
      <c r="H49" s="52">
        <f>LARGE((C49,E49,G49),1)</f>
        <v>0</v>
      </c>
      <c r="I49" s="51"/>
    </row>
    <row r="50" spans="1:9">
      <c r="A50" s="56"/>
      <c r="B50" s="63">
        <v>0</v>
      </c>
      <c r="C50" s="64">
        <f t="shared" si="0"/>
        <v>0</v>
      </c>
      <c r="D50" s="63">
        <v>0</v>
      </c>
      <c r="E50" s="64">
        <f t="shared" si="0"/>
        <v>0</v>
      </c>
      <c r="F50" s="63">
        <v>0</v>
      </c>
      <c r="G50" s="64">
        <f t="shared" si="0"/>
        <v>0</v>
      </c>
      <c r="H50" s="52">
        <f>LARGE((C50,E50,G50),1)</f>
        <v>0</v>
      </c>
      <c r="I50" s="51"/>
    </row>
    <row r="51" spans="1:9">
      <c r="A51" s="56"/>
      <c r="B51" s="63">
        <v>0</v>
      </c>
      <c r="C51" s="64">
        <f t="shared" si="0"/>
        <v>0</v>
      </c>
      <c r="D51" s="63">
        <v>0</v>
      </c>
      <c r="E51" s="64">
        <f t="shared" si="0"/>
        <v>0</v>
      </c>
      <c r="F51" s="63">
        <v>0</v>
      </c>
      <c r="G51" s="64">
        <f t="shared" si="0"/>
        <v>0</v>
      </c>
      <c r="H51" s="52">
        <f>LARGE((C51,E51,G51),1)</f>
        <v>0</v>
      </c>
      <c r="I51" s="51"/>
    </row>
    <row r="52" spans="1:9">
      <c r="A52" s="60"/>
      <c r="B52" s="63">
        <v>0</v>
      </c>
      <c r="C52" s="64">
        <f t="shared" si="0"/>
        <v>0</v>
      </c>
      <c r="D52" s="63">
        <v>0</v>
      </c>
      <c r="E52" s="64">
        <f t="shared" si="0"/>
        <v>0</v>
      </c>
      <c r="F52" s="63">
        <v>0</v>
      </c>
      <c r="G52" s="64">
        <f t="shared" si="0"/>
        <v>0</v>
      </c>
      <c r="H52" s="52">
        <f>LARGE((C52,E52,G52),1)</f>
        <v>0</v>
      </c>
      <c r="I52" s="51"/>
    </row>
    <row r="53" spans="1:9">
      <c r="A53" s="58"/>
      <c r="B53" s="63">
        <v>0</v>
      </c>
      <c r="C53" s="64">
        <f t="shared" si="0"/>
        <v>0</v>
      </c>
      <c r="D53" s="63">
        <v>0</v>
      </c>
      <c r="E53" s="64">
        <f t="shared" si="0"/>
        <v>0</v>
      </c>
      <c r="F53" s="63">
        <v>0</v>
      </c>
      <c r="G53" s="64">
        <f t="shared" si="0"/>
        <v>0</v>
      </c>
      <c r="H53" s="52">
        <f>LARGE((C53,E53,G53),1)</f>
        <v>0</v>
      </c>
      <c r="I53" s="51"/>
    </row>
    <row r="54" spans="1:9">
      <c r="A54" s="55"/>
      <c r="B54" s="63">
        <v>0</v>
      </c>
      <c r="C54" s="64">
        <f t="shared" si="0"/>
        <v>0</v>
      </c>
      <c r="D54" s="63">
        <v>0</v>
      </c>
      <c r="E54" s="64">
        <f t="shared" si="0"/>
        <v>0</v>
      </c>
      <c r="F54" s="63">
        <v>0</v>
      </c>
      <c r="G54" s="64">
        <f t="shared" si="0"/>
        <v>0</v>
      </c>
      <c r="H54" s="52">
        <f>LARGE((C54,E54,G54),1)</f>
        <v>0</v>
      </c>
      <c r="I54" s="51"/>
    </row>
    <row r="55" spans="1:9">
      <c r="A55" s="56"/>
      <c r="B55" s="63">
        <v>0</v>
      </c>
      <c r="C55" s="64">
        <f t="shared" si="0"/>
        <v>0</v>
      </c>
      <c r="D55" s="63">
        <v>0</v>
      </c>
      <c r="E55" s="64">
        <f t="shared" si="0"/>
        <v>0</v>
      </c>
      <c r="F55" s="63">
        <v>0</v>
      </c>
      <c r="G55" s="64">
        <f t="shared" si="0"/>
        <v>0</v>
      </c>
      <c r="H55" s="52">
        <f>LARGE((C55,E55,G55),1)</f>
        <v>0</v>
      </c>
      <c r="I55" s="51"/>
    </row>
    <row r="56" spans="1:9">
      <c r="A56" s="56"/>
      <c r="B56" s="63">
        <v>0</v>
      </c>
      <c r="C56" s="64">
        <f t="shared" si="0"/>
        <v>0</v>
      </c>
      <c r="D56" s="63">
        <v>0</v>
      </c>
      <c r="E56" s="64">
        <f t="shared" si="0"/>
        <v>0</v>
      </c>
      <c r="F56" s="63">
        <v>0</v>
      </c>
      <c r="G56" s="64">
        <f t="shared" si="0"/>
        <v>0</v>
      </c>
      <c r="H56" s="52">
        <f>LARGE((C56,E56,G56),1)</f>
        <v>0</v>
      </c>
      <c r="I56" s="51"/>
    </row>
    <row r="57" spans="1:9">
      <c r="A57" s="59"/>
      <c r="B57" s="63">
        <v>0</v>
      </c>
      <c r="C57" s="64">
        <f t="shared" si="0"/>
        <v>0</v>
      </c>
      <c r="D57" s="63">
        <v>0</v>
      </c>
      <c r="E57" s="64">
        <f t="shared" si="0"/>
        <v>0</v>
      </c>
      <c r="F57" s="63">
        <v>0</v>
      </c>
      <c r="G57" s="64">
        <f t="shared" si="0"/>
        <v>0</v>
      </c>
      <c r="H57" s="52">
        <f>LARGE((C57,E57,G57),1)</f>
        <v>0</v>
      </c>
      <c r="I57" s="51"/>
    </row>
    <row r="58" spans="1:9">
      <c r="A58" s="56"/>
      <c r="B58" s="63">
        <v>0</v>
      </c>
      <c r="C58" s="64">
        <f>B58/B$15*1000*B$14</f>
        <v>0</v>
      </c>
      <c r="D58" s="63">
        <v>0</v>
      </c>
      <c r="E58" s="64">
        <f>D58/D$15*1000*D$14</f>
        <v>0</v>
      </c>
      <c r="F58" s="63">
        <v>0</v>
      </c>
      <c r="G58" s="64">
        <f>F58/F$15*1000*F$14</f>
        <v>0</v>
      </c>
      <c r="H58" s="52">
        <f>LARGE((C58,E58,G58),1)</f>
        <v>0</v>
      </c>
      <c r="I58" s="51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2">
    <cfRule type="duplicateValues" dxfId="27" priority="21"/>
  </conditionalFormatting>
  <conditionalFormatting sqref="A34:A41 A53 A32 A43:A49">
    <cfRule type="duplicateValues" dxfId="26" priority="29"/>
  </conditionalFormatting>
  <conditionalFormatting sqref="A34:A41 A53 A32 A43:A49">
    <cfRule type="duplicateValues" dxfId="25" priority="30"/>
  </conditionalFormatting>
  <conditionalFormatting sqref="A57">
    <cfRule type="duplicateValues" dxfId="24" priority="27"/>
  </conditionalFormatting>
  <conditionalFormatting sqref="A57">
    <cfRule type="duplicateValues" dxfId="23" priority="28"/>
  </conditionalFormatting>
  <conditionalFormatting sqref="A33">
    <cfRule type="duplicateValues" dxfId="22" priority="25"/>
  </conditionalFormatting>
  <conditionalFormatting sqref="A33">
    <cfRule type="duplicateValues" dxfId="21" priority="26"/>
  </conditionalFormatting>
  <conditionalFormatting sqref="A50">
    <cfRule type="duplicateValues" dxfId="20" priority="23"/>
  </conditionalFormatting>
  <conditionalFormatting sqref="A50">
    <cfRule type="duplicateValues" dxfId="19" priority="24"/>
  </conditionalFormatting>
  <conditionalFormatting sqref="A42">
    <cfRule type="duplicateValues" dxfId="18" priority="22"/>
  </conditionalFormatting>
  <conditionalFormatting sqref="A51">
    <cfRule type="duplicateValues" dxfId="17" priority="19"/>
  </conditionalFormatting>
  <conditionalFormatting sqref="A51">
    <cfRule type="duplicateValues" dxfId="16" priority="20"/>
  </conditionalFormatting>
  <conditionalFormatting sqref="A28:A30">
    <cfRule type="duplicateValues" dxfId="15" priority="17"/>
  </conditionalFormatting>
  <conditionalFormatting sqref="A28:A30">
    <cfRule type="duplicateValues" dxfId="14" priority="18"/>
  </conditionalFormatting>
  <conditionalFormatting sqref="A27">
    <cfRule type="duplicateValues" dxfId="13" priority="15"/>
  </conditionalFormatting>
  <conditionalFormatting sqref="A27">
    <cfRule type="duplicateValues" dxfId="12" priority="16"/>
  </conditionalFormatting>
  <conditionalFormatting sqref="A19">
    <cfRule type="duplicateValues" dxfId="11" priority="13"/>
  </conditionalFormatting>
  <conditionalFormatting sqref="A19">
    <cfRule type="duplicateValues" dxfId="10" priority="14"/>
  </conditionalFormatting>
  <conditionalFormatting sqref="A21">
    <cfRule type="duplicateValues" dxfId="9" priority="11"/>
  </conditionalFormatting>
  <conditionalFormatting sqref="A21">
    <cfRule type="duplicateValues" dxfId="8" priority="12"/>
  </conditionalFormatting>
  <conditionalFormatting sqref="A22">
    <cfRule type="duplicateValues" dxfId="7" priority="9"/>
  </conditionalFormatting>
  <conditionalFormatting sqref="A22">
    <cfRule type="duplicateValues" dxfId="6" priority="10"/>
  </conditionalFormatting>
  <conditionalFormatting sqref="A23">
    <cfRule type="duplicateValues" dxfId="5" priority="7"/>
  </conditionalFormatting>
  <conditionalFormatting sqref="A23">
    <cfRule type="duplicateValues" dxfId="4" priority="8"/>
  </conditionalFormatting>
  <conditionalFormatting sqref="A25">
    <cfRule type="duplicateValues" dxfId="3" priority="5"/>
  </conditionalFormatting>
  <conditionalFormatting sqref="A25">
    <cfRule type="duplicateValues" dxfId="2" priority="6"/>
  </conditionalFormatting>
  <conditionalFormatting sqref="A18">
    <cfRule type="duplicateValues" dxfId="1" priority="3"/>
  </conditionalFormatting>
  <conditionalFormatting sqref="A18">
    <cfRule type="duplicateValues" dxfId="0" priority="4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opLeftCell="A7" workbookViewId="0">
      <selection activeCell="C45" sqref="C45"/>
    </sheetView>
  </sheetViews>
  <sheetFormatPr baseColWidth="10" defaultColWidth="10.7109375" defaultRowHeight="13" x14ac:dyDescent="0"/>
  <cols>
    <col min="1" max="1" width="17.28515625" customWidth="1"/>
    <col min="2" max="2" width="8.7109375" customWidth="1"/>
    <col min="3" max="3" width="8.7109375" style="68" customWidth="1"/>
    <col min="4" max="8" width="8.7109375" customWidth="1"/>
    <col min="9" max="9" width="9.140625" customWidth="1"/>
  </cols>
  <sheetData>
    <row r="1" spans="1:9" ht="15" customHeight="1">
      <c r="A1" s="105"/>
      <c r="B1" s="67"/>
      <c r="C1" s="67"/>
      <c r="D1" s="67"/>
      <c r="E1" s="67"/>
      <c r="F1" s="67"/>
      <c r="G1" s="67"/>
      <c r="H1" s="67"/>
      <c r="I1" s="29"/>
    </row>
    <row r="2" spans="1:9" ht="15" customHeight="1">
      <c r="A2" s="105"/>
      <c r="B2" s="107" t="s">
        <v>41</v>
      </c>
      <c r="C2" s="107"/>
      <c r="D2" s="107"/>
      <c r="E2" s="107"/>
      <c r="F2" s="107"/>
      <c r="G2" s="67"/>
      <c r="H2" s="67"/>
      <c r="I2" s="29"/>
    </row>
    <row r="3" spans="1:9" ht="15" customHeight="1">
      <c r="A3" s="105"/>
      <c r="B3" s="67"/>
      <c r="C3" s="67"/>
      <c r="D3" s="67"/>
      <c r="E3" s="67"/>
      <c r="F3" s="67"/>
      <c r="G3" s="67"/>
      <c r="H3" s="67"/>
      <c r="I3" s="29"/>
    </row>
    <row r="4" spans="1:9" ht="15" customHeight="1">
      <c r="A4" s="105"/>
      <c r="B4" s="107" t="s">
        <v>34</v>
      </c>
      <c r="C4" s="107"/>
      <c r="D4" s="107"/>
      <c r="E4" s="107"/>
      <c r="F4" s="107"/>
      <c r="G4" s="67"/>
      <c r="H4" s="67"/>
      <c r="I4" s="29"/>
    </row>
    <row r="5" spans="1:9" ht="15" customHeight="1">
      <c r="A5" s="105"/>
      <c r="B5" s="67"/>
      <c r="C5" s="67"/>
      <c r="D5" s="67"/>
      <c r="E5" s="67"/>
      <c r="F5" s="67"/>
      <c r="G5" s="67"/>
      <c r="H5" s="67"/>
      <c r="I5" s="29"/>
    </row>
    <row r="6" spans="1:9" ht="15" customHeight="1">
      <c r="A6" s="105"/>
      <c r="B6" s="106"/>
      <c r="C6" s="106"/>
      <c r="D6" s="67"/>
      <c r="E6" s="67"/>
      <c r="F6" s="67"/>
      <c r="G6" s="67"/>
      <c r="H6" s="67"/>
      <c r="I6" s="29"/>
    </row>
    <row r="7" spans="1:9" ht="15" customHeight="1">
      <c r="A7" s="105"/>
      <c r="B7" s="67"/>
      <c r="C7" s="67"/>
      <c r="D7" s="67"/>
      <c r="E7" s="67"/>
      <c r="F7" s="67"/>
      <c r="G7" s="67"/>
      <c r="H7" s="67"/>
      <c r="I7" s="29"/>
    </row>
    <row r="8" spans="1:9" ht="15" customHeight="1">
      <c r="A8" s="30" t="s">
        <v>11</v>
      </c>
      <c r="B8" s="31" t="s">
        <v>50</v>
      </c>
      <c r="C8" s="31"/>
      <c r="D8" s="31"/>
      <c r="E8" s="31"/>
      <c r="F8" s="66"/>
      <c r="G8" s="66"/>
      <c r="H8" s="66"/>
      <c r="I8" s="29"/>
    </row>
    <row r="9" spans="1:9" ht="15" customHeight="1">
      <c r="A9" s="30" t="s">
        <v>0</v>
      </c>
      <c r="B9" s="31" t="s">
        <v>44</v>
      </c>
      <c r="C9" s="31"/>
      <c r="D9" s="31"/>
      <c r="E9" s="31"/>
      <c r="F9" s="66"/>
      <c r="G9" s="66"/>
      <c r="H9" s="66"/>
      <c r="I9" s="29"/>
    </row>
    <row r="10" spans="1:9" ht="15" customHeight="1">
      <c r="A10" s="30" t="s">
        <v>13</v>
      </c>
      <c r="B10" s="108">
        <v>41973</v>
      </c>
      <c r="C10" s="108"/>
      <c r="D10" s="32"/>
      <c r="E10" s="32"/>
      <c r="F10" s="33"/>
      <c r="G10" s="33"/>
      <c r="H10" s="33"/>
      <c r="I10" s="29"/>
    </row>
    <row r="11" spans="1:9" ht="15" customHeight="1">
      <c r="A11" s="30" t="s">
        <v>33</v>
      </c>
      <c r="B11" s="31" t="s">
        <v>39</v>
      </c>
      <c r="C11" s="32"/>
      <c r="D11" s="67"/>
      <c r="E11" s="67"/>
      <c r="F11" s="67"/>
      <c r="G11" s="67"/>
      <c r="H11" s="67"/>
      <c r="I11" s="29"/>
    </row>
    <row r="12" spans="1:9" ht="15" customHeight="1">
      <c r="A12" s="30" t="s">
        <v>16</v>
      </c>
      <c r="B12" s="66" t="s">
        <v>45</v>
      </c>
      <c r="C12" s="67"/>
      <c r="D12" s="67"/>
      <c r="E12" s="67"/>
      <c r="F12" s="67"/>
      <c r="G12" s="67"/>
      <c r="H12" s="67"/>
      <c r="I12" s="29"/>
    </row>
    <row r="13" spans="1:9" ht="15" customHeight="1">
      <c r="A13" s="66" t="s">
        <v>12</v>
      </c>
      <c r="B13" s="34" t="s">
        <v>2</v>
      </c>
      <c r="C13" s="35"/>
      <c r="D13" s="36" t="s">
        <v>17</v>
      </c>
      <c r="E13" s="35"/>
      <c r="F13" s="36" t="s">
        <v>1</v>
      </c>
      <c r="G13" s="35"/>
      <c r="H13" s="37"/>
      <c r="I13" s="38" t="s">
        <v>24</v>
      </c>
    </row>
    <row r="14" spans="1:9" ht="15" customHeight="1">
      <c r="A14" s="66" t="s">
        <v>15</v>
      </c>
      <c r="B14" s="39">
        <v>0.7</v>
      </c>
      <c r="C14" s="40"/>
      <c r="D14" s="41">
        <v>0</v>
      </c>
      <c r="E14" s="40"/>
      <c r="F14" s="41">
        <v>0.8</v>
      </c>
      <c r="G14" s="40"/>
      <c r="H14" s="42" t="s">
        <v>18</v>
      </c>
      <c r="I14" s="43" t="s">
        <v>25</v>
      </c>
    </row>
    <row r="15" spans="1:9" ht="15" customHeight="1">
      <c r="A15" s="66" t="s">
        <v>14</v>
      </c>
      <c r="B15" s="44">
        <v>70</v>
      </c>
      <c r="C15" s="45"/>
      <c r="D15" s="46">
        <v>1</v>
      </c>
      <c r="E15" s="45"/>
      <c r="F15" s="46">
        <v>79.599999999999994</v>
      </c>
      <c r="G15" s="45"/>
      <c r="H15" s="42" t="s">
        <v>19</v>
      </c>
      <c r="I15" s="43" t="s">
        <v>26</v>
      </c>
    </row>
    <row r="16" spans="1:9" ht="15" customHeight="1">
      <c r="A16" s="66"/>
      <c r="B16" s="47" t="s">
        <v>5</v>
      </c>
      <c r="C16" s="48" t="s">
        <v>4</v>
      </c>
      <c r="D16" s="48" t="s">
        <v>5</v>
      </c>
      <c r="E16" s="48" t="s">
        <v>4</v>
      </c>
      <c r="F16" s="48" t="s">
        <v>5</v>
      </c>
      <c r="G16" s="48" t="s">
        <v>4</v>
      </c>
      <c r="H16" s="49" t="s">
        <v>4</v>
      </c>
      <c r="I16" s="50">
        <v>10</v>
      </c>
    </row>
    <row r="17" spans="1:9" ht="15" customHeight="1">
      <c r="A17" s="71" t="s">
        <v>47</v>
      </c>
      <c r="B17" s="62">
        <v>43.6</v>
      </c>
      <c r="C17" s="64">
        <f>B17/B$15*1000*B$14</f>
        <v>436</v>
      </c>
      <c r="D17" s="63">
        <v>0</v>
      </c>
      <c r="E17" s="64">
        <f>D17/D$15*1000*D$14</f>
        <v>0</v>
      </c>
      <c r="F17" s="63">
        <v>0</v>
      </c>
      <c r="G17" s="64">
        <f>F17/F$15*1000*F$14</f>
        <v>0</v>
      </c>
      <c r="H17" s="52">
        <f>LARGE((C17,E17,G17),1)</f>
        <v>436</v>
      </c>
      <c r="I17" s="51">
        <v>8</v>
      </c>
    </row>
    <row r="18" spans="1:9" ht="15" customHeight="1">
      <c r="A18" s="70"/>
      <c r="B18" s="62">
        <v>0</v>
      </c>
      <c r="C18" s="64">
        <f>B18/B$15*1000*B$14</f>
        <v>0</v>
      </c>
      <c r="D18" s="63">
        <v>0</v>
      </c>
      <c r="E18" s="64">
        <f>D18/D$15*1000*D$14</f>
        <v>0</v>
      </c>
      <c r="F18" s="63">
        <v>0</v>
      </c>
      <c r="G18" s="64">
        <f>F18/F$15*1000*F$14</f>
        <v>0</v>
      </c>
      <c r="H18" s="52">
        <f>LARGE((C18,E18,G18),1)</f>
        <v>0</v>
      </c>
      <c r="I18" s="51"/>
    </row>
    <row r="19" spans="1:9" ht="15" customHeight="1">
      <c r="A19" s="70"/>
      <c r="B19" s="62">
        <v>0</v>
      </c>
      <c r="C19" s="64">
        <f>B19/B$15*1000*B$14</f>
        <v>0</v>
      </c>
      <c r="D19" s="63">
        <v>0</v>
      </c>
      <c r="E19" s="64">
        <f t="shared" ref="C19:G57" si="0">D19/D$15*1000*D$14</f>
        <v>0</v>
      </c>
      <c r="F19" s="63">
        <v>0</v>
      </c>
      <c r="G19" s="64">
        <f t="shared" si="0"/>
        <v>0</v>
      </c>
      <c r="H19" s="52">
        <f>LARGE((C19,E19,G19),1)</f>
        <v>0</v>
      </c>
      <c r="I19" s="51"/>
    </row>
    <row r="20" spans="1:9" ht="15" customHeight="1">
      <c r="A20" s="70"/>
      <c r="B20" s="62">
        <v>0</v>
      </c>
      <c r="C20" s="64">
        <f>B20/B$15*1000*B$14</f>
        <v>0</v>
      </c>
      <c r="D20" s="63">
        <v>0</v>
      </c>
      <c r="E20" s="64">
        <f t="shared" si="0"/>
        <v>0</v>
      </c>
      <c r="F20" s="63">
        <v>0</v>
      </c>
      <c r="G20" s="64">
        <f t="shared" si="0"/>
        <v>0</v>
      </c>
      <c r="H20" s="52">
        <f>LARGE((C20,E20,G20),1)</f>
        <v>0</v>
      </c>
      <c r="I20" s="51"/>
    </row>
    <row r="21" spans="1:9" ht="15" customHeight="1">
      <c r="A21" s="70"/>
      <c r="B21" s="62">
        <v>0</v>
      </c>
      <c r="C21" s="64">
        <f t="shared" si="0"/>
        <v>0</v>
      </c>
      <c r="D21" s="63">
        <v>0</v>
      </c>
      <c r="E21" s="64">
        <f t="shared" si="0"/>
        <v>0</v>
      </c>
      <c r="F21" s="63">
        <v>0</v>
      </c>
      <c r="G21" s="64">
        <f t="shared" si="0"/>
        <v>0</v>
      </c>
      <c r="H21" s="52">
        <f>LARGE((C21,E21,G21),1)</f>
        <v>0</v>
      </c>
      <c r="I21" s="51"/>
    </row>
    <row r="22" spans="1:9" ht="15" customHeight="1">
      <c r="A22" s="54"/>
      <c r="B22" s="62">
        <v>0</v>
      </c>
      <c r="C22" s="64">
        <f>B22/B$15*1000*B$14</f>
        <v>0</v>
      </c>
      <c r="D22" s="63">
        <v>0</v>
      </c>
      <c r="E22" s="64">
        <f>D22/D$15*1000*D$14</f>
        <v>0</v>
      </c>
      <c r="F22" s="63">
        <v>0</v>
      </c>
      <c r="G22" s="64">
        <f>F22/F$15*1000*F$14</f>
        <v>0</v>
      </c>
      <c r="H22" s="52">
        <f>LARGE((C22,E22,G22),1)</f>
        <v>0</v>
      </c>
      <c r="I22" s="51"/>
    </row>
    <row r="23" spans="1:9" ht="15" customHeight="1">
      <c r="A23" s="61"/>
      <c r="B23" s="62">
        <v>0</v>
      </c>
      <c r="C23" s="64">
        <f t="shared" si="0"/>
        <v>0</v>
      </c>
      <c r="D23" s="63">
        <v>0</v>
      </c>
      <c r="E23" s="64">
        <f t="shared" si="0"/>
        <v>0</v>
      </c>
      <c r="F23" s="63">
        <v>0</v>
      </c>
      <c r="G23" s="64">
        <f t="shared" si="0"/>
        <v>0</v>
      </c>
      <c r="H23" s="52">
        <f>LARGE((C23,E23,G23),1)</f>
        <v>0</v>
      </c>
      <c r="I23" s="51"/>
    </row>
    <row r="24" spans="1:9" ht="15" customHeight="1">
      <c r="A24" s="70"/>
      <c r="B24" s="62">
        <v>0</v>
      </c>
      <c r="C24" s="64">
        <f t="shared" si="0"/>
        <v>0</v>
      </c>
      <c r="D24" s="63">
        <v>0</v>
      </c>
      <c r="E24" s="64">
        <f t="shared" si="0"/>
        <v>0</v>
      </c>
      <c r="F24" s="63">
        <v>0</v>
      </c>
      <c r="G24" s="64">
        <f t="shared" si="0"/>
        <v>0</v>
      </c>
      <c r="H24" s="52">
        <f>LARGE((C24,E24,G24),1)</f>
        <v>0</v>
      </c>
      <c r="I24" s="51"/>
    </row>
    <row r="25" spans="1:9" ht="15" customHeight="1">
      <c r="A25" s="70"/>
      <c r="B25" s="62">
        <v>0</v>
      </c>
      <c r="C25" s="64">
        <f t="shared" si="0"/>
        <v>0</v>
      </c>
      <c r="D25" s="63">
        <v>0</v>
      </c>
      <c r="E25" s="64">
        <f t="shared" si="0"/>
        <v>0</v>
      </c>
      <c r="F25" s="63">
        <v>0</v>
      </c>
      <c r="G25" s="64">
        <f t="shared" si="0"/>
        <v>0</v>
      </c>
      <c r="H25" s="52">
        <f>LARGE((C25,E25,G25),1)</f>
        <v>0</v>
      </c>
      <c r="I25" s="51"/>
    </row>
    <row r="26" spans="1:9" ht="15" customHeight="1">
      <c r="A26" s="70"/>
      <c r="B26" s="62">
        <v>0</v>
      </c>
      <c r="C26" s="64">
        <f>B26/B$15*1000*B$14</f>
        <v>0</v>
      </c>
      <c r="D26" s="63">
        <v>0</v>
      </c>
      <c r="E26" s="64">
        <f t="shared" si="0"/>
        <v>0</v>
      </c>
      <c r="F26" s="63">
        <v>0</v>
      </c>
      <c r="G26" s="64">
        <f t="shared" si="0"/>
        <v>0</v>
      </c>
      <c r="H26" s="52">
        <f>LARGE((C26,E26,G26),1)</f>
        <v>0</v>
      </c>
      <c r="I26" s="51"/>
    </row>
    <row r="27" spans="1:9" ht="15" customHeight="1">
      <c r="A27" s="70"/>
      <c r="B27" s="62">
        <v>0</v>
      </c>
      <c r="C27" s="64">
        <f>B27/B$15*1000*B$14</f>
        <v>0</v>
      </c>
      <c r="D27" s="63">
        <v>0</v>
      </c>
      <c r="E27" s="64">
        <f t="shared" si="0"/>
        <v>0</v>
      </c>
      <c r="F27" s="63">
        <v>0</v>
      </c>
      <c r="G27" s="64">
        <f t="shared" si="0"/>
        <v>0</v>
      </c>
      <c r="H27" s="52">
        <f>LARGE((C27,E27,G27),1)</f>
        <v>0</v>
      </c>
      <c r="I27" s="51"/>
    </row>
    <row r="28" spans="1:9" ht="15" customHeight="1">
      <c r="A28" s="70"/>
      <c r="B28" s="62">
        <v>0</v>
      </c>
      <c r="C28" s="64">
        <f t="shared" si="0"/>
        <v>0</v>
      </c>
      <c r="D28" s="63">
        <v>0</v>
      </c>
      <c r="E28" s="64">
        <f t="shared" si="0"/>
        <v>0</v>
      </c>
      <c r="F28" s="63">
        <v>0</v>
      </c>
      <c r="G28" s="64">
        <f t="shared" si="0"/>
        <v>0</v>
      </c>
      <c r="H28" s="52">
        <f>LARGE((C28,E28,G28),1)</f>
        <v>0</v>
      </c>
      <c r="I28" s="51"/>
    </row>
    <row r="29" spans="1:9" ht="15" customHeight="1">
      <c r="A29" s="70"/>
      <c r="B29" s="62">
        <v>0</v>
      </c>
      <c r="C29" s="64">
        <f t="shared" si="0"/>
        <v>0</v>
      </c>
      <c r="D29" s="63">
        <v>0</v>
      </c>
      <c r="E29" s="64">
        <f t="shared" si="0"/>
        <v>0</v>
      </c>
      <c r="F29" s="63">
        <v>0</v>
      </c>
      <c r="G29" s="64">
        <f t="shared" si="0"/>
        <v>0</v>
      </c>
      <c r="H29" s="52">
        <f>LARGE((C29,E29,G29),1)</f>
        <v>0</v>
      </c>
      <c r="I29" s="51"/>
    </row>
    <row r="30" spans="1:9" ht="15" customHeight="1">
      <c r="A30" s="54"/>
      <c r="B30" s="62">
        <v>0</v>
      </c>
      <c r="C30" s="64">
        <f t="shared" si="0"/>
        <v>0</v>
      </c>
      <c r="D30" s="63">
        <v>0</v>
      </c>
      <c r="E30" s="64">
        <f t="shared" si="0"/>
        <v>0</v>
      </c>
      <c r="F30" s="63">
        <v>0</v>
      </c>
      <c r="G30" s="64">
        <f t="shared" si="0"/>
        <v>0</v>
      </c>
      <c r="H30" s="52">
        <f>LARGE((C30,E30,G30),1)</f>
        <v>0</v>
      </c>
      <c r="I30" s="51"/>
    </row>
    <row r="31" spans="1:9" ht="15" customHeight="1">
      <c r="A31" s="61"/>
      <c r="B31" s="62">
        <v>0</v>
      </c>
      <c r="C31" s="64">
        <f t="shared" si="0"/>
        <v>0</v>
      </c>
      <c r="D31" s="63">
        <v>0</v>
      </c>
      <c r="E31" s="64">
        <f t="shared" si="0"/>
        <v>0</v>
      </c>
      <c r="F31" s="63">
        <v>0</v>
      </c>
      <c r="G31" s="64">
        <f t="shared" si="0"/>
        <v>0</v>
      </c>
      <c r="H31" s="52">
        <f>LARGE((C31,E31,G31),1)</f>
        <v>0</v>
      </c>
      <c r="I31" s="51"/>
    </row>
    <row r="32" spans="1:9" ht="15" customHeight="1">
      <c r="A32" s="56"/>
      <c r="B32" s="62">
        <v>0</v>
      </c>
      <c r="C32" s="64">
        <f t="shared" si="0"/>
        <v>0</v>
      </c>
      <c r="D32" s="63">
        <v>0</v>
      </c>
      <c r="E32" s="64">
        <f t="shared" si="0"/>
        <v>0</v>
      </c>
      <c r="F32" s="63">
        <v>0</v>
      </c>
      <c r="G32" s="64">
        <f t="shared" si="0"/>
        <v>0</v>
      </c>
      <c r="H32" s="52">
        <f>LARGE((C32,E32,G32),1)</f>
        <v>0</v>
      </c>
      <c r="I32" s="51"/>
    </row>
    <row r="33" spans="1:9" ht="15" customHeight="1">
      <c r="A33" s="57"/>
      <c r="B33" s="62">
        <v>0</v>
      </c>
      <c r="C33" s="64">
        <f t="shared" si="0"/>
        <v>0</v>
      </c>
      <c r="D33" s="63">
        <v>0</v>
      </c>
      <c r="E33" s="64">
        <f t="shared" si="0"/>
        <v>0</v>
      </c>
      <c r="F33" s="63">
        <v>0</v>
      </c>
      <c r="G33" s="64">
        <f t="shared" si="0"/>
        <v>0</v>
      </c>
      <c r="H33" s="52">
        <f>LARGE((C33,E33,G33),1)</f>
        <v>0</v>
      </c>
      <c r="I33" s="51"/>
    </row>
    <row r="34" spans="1:9" ht="15" customHeight="1">
      <c r="A34" s="55"/>
      <c r="B34" s="62">
        <v>0</v>
      </c>
      <c r="C34" s="64">
        <f t="shared" si="0"/>
        <v>0</v>
      </c>
      <c r="D34" s="63">
        <v>0</v>
      </c>
      <c r="E34" s="64">
        <f t="shared" si="0"/>
        <v>0</v>
      </c>
      <c r="F34" s="63">
        <v>0</v>
      </c>
      <c r="G34" s="64">
        <f t="shared" si="0"/>
        <v>0</v>
      </c>
      <c r="H34" s="52">
        <f>LARGE((C34,E34,G34),1)</f>
        <v>0</v>
      </c>
      <c r="I34" s="51"/>
    </row>
    <row r="35" spans="1:9" ht="15" customHeight="1">
      <c r="A35" s="55"/>
      <c r="B35" s="62">
        <v>0</v>
      </c>
      <c r="C35" s="64">
        <f t="shared" si="0"/>
        <v>0</v>
      </c>
      <c r="D35" s="63">
        <v>0</v>
      </c>
      <c r="E35" s="64">
        <f t="shared" si="0"/>
        <v>0</v>
      </c>
      <c r="F35" s="63">
        <v>0</v>
      </c>
      <c r="G35" s="64">
        <f t="shared" si="0"/>
        <v>0</v>
      </c>
      <c r="H35" s="52">
        <f>LARGE((C35,E35,G35),1)</f>
        <v>0</v>
      </c>
      <c r="I35" s="51"/>
    </row>
    <row r="36" spans="1:9" ht="15" customHeight="1">
      <c r="A36" s="55"/>
      <c r="B36" s="62">
        <v>0</v>
      </c>
      <c r="C36" s="64">
        <f t="shared" si="0"/>
        <v>0</v>
      </c>
      <c r="D36" s="63">
        <v>0</v>
      </c>
      <c r="E36" s="64">
        <f t="shared" si="0"/>
        <v>0</v>
      </c>
      <c r="F36" s="63">
        <v>0</v>
      </c>
      <c r="G36" s="64">
        <f t="shared" si="0"/>
        <v>0</v>
      </c>
      <c r="H36" s="52">
        <f>LARGE((C36,E36,G36),1)</f>
        <v>0</v>
      </c>
      <c r="I36" s="51"/>
    </row>
    <row r="37" spans="1:9" ht="15" customHeight="1">
      <c r="A37" s="55"/>
      <c r="B37" s="62">
        <v>0</v>
      </c>
      <c r="C37" s="64">
        <f t="shared" si="0"/>
        <v>0</v>
      </c>
      <c r="D37" s="63">
        <v>0</v>
      </c>
      <c r="E37" s="64">
        <f t="shared" si="0"/>
        <v>0</v>
      </c>
      <c r="F37" s="63">
        <v>0</v>
      </c>
      <c r="G37" s="64">
        <f t="shared" si="0"/>
        <v>0</v>
      </c>
      <c r="H37" s="52">
        <f>LARGE((C37,E37,G37),1)</f>
        <v>0</v>
      </c>
      <c r="I37" s="51"/>
    </row>
    <row r="38" spans="1:9" ht="15" customHeight="1">
      <c r="A38" s="56"/>
      <c r="B38" s="62">
        <v>0</v>
      </c>
      <c r="C38" s="64">
        <f t="shared" si="0"/>
        <v>0</v>
      </c>
      <c r="D38" s="63">
        <v>0</v>
      </c>
      <c r="E38" s="64">
        <f t="shared" si="0"/>
        <v>0</v>
      </c>
      <c r="F38" s="63">
        <v>0</v>
      </c>
      <c r="G38" s="64">
        <f t="shared" si="0"/>
        <v>0</v>
      </c>
      <c r="H38" s="52">
        <f>LARGE((C38,E38,G38),1)</f>
        <v>0</v>
      </c>
      <c r="I38" s="51"/>
    </row>
    <row r="39" spans="1:9" ht="15" customHeight="1">
      <c r="A39" s="56"/>
      <c r="B39" s="62">
        <v>0</v>
      </c>
      <c r="C39" s="64">
        <f t="shared" si="0"/>
        <v>0</v>
      </c>
      <c r="D39" s="63">
        <v>0</v>
      </c>
      <c r="E39" s="64">
        <f t="shared" si="0"/>
        <v>0</v>
      </c>
      <c r="F39" s="63">
        <v>0</v>
      </c>
      <c r="G39" s="64">
        <f t="shared" si="0"/>
        <v>0</v>
      </c>
      <c r="H39" s="52">
        <f>LARGE((C39,E39,G39),1)</f>
        <v>0</v>
      </c>
      <c r="I39" s="51"/>
    </row>
    <row r="40" spans="1:9" ht="15" customHeight="1">
      <c r="A40" s="55"/>
      <c r="B40" s="62">
        <v>0</v>
      </c>
      <c r="C40" s="64">
        <f t="shared" si="0"/>
        <v>0</v>
      </c>
      <c r="D40" s="63">
        <v>0</v>
      </c>
      <c r="E40" s="64">
        <f t="shared" si="0"/>
        <v>0</v>
      </c>
      <c r="F40" s="63">
        <v>0</v>
      </c>
      <c r="G40" s="64">
        <f t="shared" si="0"/>
        <v>0</v>
      </c>
      <c r="H40" s="52">
        <f>LARGE((C40,E40,G40),1)</f>
        <v>0</v>
      </c>
      <c r="I40" s="51"/>
    </row>
    <row r="41" spans="1:9" ht="15" customHeight="1">
      <c r="A41" s="55"/>
      <c r="B41" s="63">
        <v>0</v>
      </c>
      <c r="C41" s="64">
        <f t="shared" si="0"/>
        <v>0</v>
      </c>
      <c r="D41" s="63">
        <v>0</v>
      </c>
      <c r="E41" s="64">
        <f t="shared" si="0"/>
        <v>0</v>
      </c>
      <c r="F41" s="63">
        <v>0</v>
      </c>
      <c r="G41" s="64">
        <f t="shared" si="0"/>
        <v>0</v>
      </c>
      <c r="H41" s="52">
        <f>LARGE((C41,E41,G41),1)</f>
        <v>0</v>
      </c>
      <c r="I41" s="51"/>
    </row>
    <row r="42" spans="1:9" ht="15" customHeight="1">
      <c r="A42" s="61"/>
      <c r="B42" s="63">
        <v>0</v>
      </c>
      <c r="C42" s="64">
        <f t="shared" si="0"/>
        <v>0</v>
      </c>
      <c r="D42" s="63">
        <v>0</v>
      </c>
      <c r="E42" s="64">
        <f t="shared" si="0"/>
        <v>0</v>
      </c>
      <c r="F42" s="63">
        <v>0</v>
      </c>
      <c r="G42" s="64">
        <f t="shared" si="0"/>
        <v>0</v>
      </c>
      <c r="H42" s="52">
        <f>LARGE((C42,E42,G42),1)</f>
        <v>0</v>
      </c>
      <c r="I42" s="51"/>
    </row>
    <row r="43" spans="1:9" ht="15" customHeight="1">
      <c r="A43" s="55"/>
      <c r="B43" s="63">
        <v>0</v>
      </c>
      <c r="C43" s="64">
        <f t="shared" si="0"/>
        <v>0</v>
      </c>
      <c r="D43" s="63">
        <v>0</v>
      </c>
      <c r="E43" s="64">
        <f t="shared" si="0"/>
        <v>0</v>
      </c>
      <c r="F43" s="63">
        <v>0</v>
      </c>
      <c r="G43" s="64">
        <f t="shared" si="0"/>
        <v>0</v>
      </c>
      <c r="H43" s="52">
        <f>LARGE((C43,E43,G43),1)</f>
        <v>0</v>
      </c>
      <c r="I43" s="51"/>
    </row>
    <row r="44" spans="1:9" ht="15" customHeight="1">
      <c r="A44" s="55"/>
      <c r="B44" s="63">
        <v>0</v>
      </c>
      <c r="C44" s="64">
        <f t="shared" si="0"/>
        <v>0</v>
      </c>
      <c r="D44" s="63">
        <v>0</v>
      </c>
      <c r="E44" s="64">
        <f t="shared" si="0"/>
        <v>0</v>
      </c>
      <c r="F44" s="63">
        <v>0</v>
      </c>
      <c r="G44" s="64">
        <f t="shared" si="0"/>
        <v>0</v>
      </c>
      <c r="H44" s="52">
        <f>LARGE((C44,E44,G44),1)</f>
        <v>0</v>
      </c>
      <c r="I44" s="51"/>
    </row>
    <row r="45" spans="1:9" ht="15" customHeight="1">
      <c r="A45" s="56"/>
      <c r="B45" s="63">
        <v>0</v>
      </c>
      <c r="C45" s="64">
        <f t="shared" si="0"/>
        <v>0</v>
      </c>
      <c r="D45" s="63">
        <v>0</v>
      </c>
      <c r="E45" s="64">
        <f t="shared" si="0"/>
        <v>0</v>
      </c>
      <c r="F45" s="63">
        <v>0</v>
      </c>
      <c r="G45" s="64">
        <f t="shared" si="0"/>
        <v>0</v>
      </c>
      <c r="H45" s="52">
        <f>LARGE((C45,E45,G45),1)</f>
        <v>0</v>
      </c>
      <c r="I45" s="51"/>
    </row>
    <row r="46" spans="1:9" ht="15" customHeight="1">
      <c r="A46" s="56"/>
      <c r="B46" s="63">
        <v>0</v>
      </c>
      <c r="C46" s="64">
        <f t="shared" si="0"/>
        <v>0</v>
      </c>
      <c r="D46" s="63">
        <v>0</v>
      </c>
      <c r="E46" s="64">
        <f t="shared" si="0"/>
        <v>0</v>
      </c>
      <c r="F46" s="63">
        <v>0</v>
      </c>
      <c r="G46" s="64">
        <f t="shared" si="0"/>
        <v>0</v>
      </c>
      <c r="H46" s="52">
        <f>LARGE((C46,E46,G46),1)</f>
        <v>0</v>
      </c>
      <c r="I46" s="51"/>
    </row>
    <row r="47" spans="1:9" ht="15" customHeight="1">
      <c r="A47" s="55"/>
      <c r="B47" s="63">
        <v>0</v>
      </c>
      <c r="C47" s="64">
        <f t="shared" si="0"/>
        <v>0</v>
      </c>
      <c r="D47" s="63">
        <v>0</v>
      </c>
      <c r="E47" s="64">
        <f t="shared" si="0"/>
        <v>0</v>
      </c>
      <c r="F47" s="63">
        <v>0</v>
      </c>
      <c r="G47" s="64">
        <f t="shared" si="0"/>
        <v>0</v>
      </c>
      <c r="H47" s="52">
        <f>LARGE((C47,E47,G47),1)</f>
        <v>0</v>
      </c>
      <c r="I47" s="51"/>
    </row>
    <row r="48" spans="1:9" ht="15" customHeight="1">
      <c r="A48" s="55"/>
      <c r="B48" s="63">
        <v>0</v>
      </c>
      <c r="C48" s="64">
        <f t="shared" si="0"/>
        <v>0</v>
      </c>
      <c r="D48" s="63">
        <v>0</v>
      </c>
      <c r="E48" s="64">
        <f t="shared" si="0"/>
        <v>0</v>
      </c>
      <c r="F48" s="63">
        <v>0</v>
      </c>
      <c r="G48" s="64">
        <f t="shared" si="0"/>
        <v>0</v>
      </c>
      <c r="H48" s="52">
        <f>LARGE((C48,E48,G48),1)</f>
        <v>0</v>
      </c>
      <c r="I48" s="51"/>
    </row>
    <row r="49" spans="1:9" ht="15" customHeight="1">
      <c r="A49" s="55"/>
      <c r="B49" s="63">
        <v>0</v>
      </c>
      <c r="C49" s="64">
        <f t="shared" si="0"/>
        <v>0</v>
      </c>
      <c r="D49" s="63">
        <v>0</v>
      </c>
      <c r="E49" s="64">
        <f t="shared" si="0"/>
        <v>0</v>
      </c>
      <c r="F49" s="63">
        <v>0</v>
      </c>
      <c r="G49" s="64">
        <f t="shared" si="0"/>
        <v>0</v>
      </c>
      <c r="H49" s="52">
        <f>LARGE((C49,E49,G49),1)</f>
        <v>0</v>
      </c>
      <c r="I49" s="51"/>
    </row>
    <row r="50" spans="1:9" ht="15" customHeight="1">
      <c r="A50" s="56"/>
      <c r="B50" s="63">
        <v>0</v>
      </c>
      <c r="C50" s="64">
        <f t="shared" si="0"/>
        <v>0</v>
      </c>
      <c r="D50" s="63">
        <v>0</v>
      </c>
      <c r="E50" s="64">
        <f t="shared" si="0"/>
        <v>0</v>
      </c>
      <c r="F50" s="63">
        <v>0</v>
      </c>
      <c r="G50" s="64">
        <f t="shared" si="0"/>
        <v>0</v>
      </c>
      <c r="H50" s="52">
        <f>LARGE((C50,E50,G50),1)</f>
        <v>0</v>
      </c>
      <c r="I50" s="51"/>
    </row>
    <row r="51" spans="1:9" ht="15" customHeight="1">
      <c r="A51" s="56"/>
      <c r="B51" s="63">
        <v>0</v>
      </c>
      <c r="C51" s="64">
        <f t="shared" si="0"/>
        <v>0</v>
      </c>
      <c r="D51" s="63">
        <v>0</v>
      </c>
      <c r="E51" s="64">
        <f t="shared" si="0"/>
        <v>0</v>
      </c>
      <c r="F51" s="63">
        <v>0</v>
      </c>
      <c r="G51" s="64">
        <f t="shared" si="0"/>
        <v>0</v>
      </c>
      <c r="H51" s="52">
        <f>LARGE((C51,E51,G51),1)</f>
        <v>0</v>
      </c>
      <c r="I51" s="51"/>
    </row>
    <row r="52" spans="1:9" ht="15" customHeight="1">
      <c r="A52" s="60"/>
      <c r="B52" s="63">
        <v>0</v>
      </c>
      <c r="C52" s="64">
        <f t="shared" si="0"/>
        <v>0</v>
      </c>
      <c r="D52" s="63">
        <v>0</v>
      </c>
      <c r="E52" s="64">
        <f t="shared" si="0"/>
        <v>0</v>
      </c>
      <c r="F52" s="63">
        <v>0</v>
      </c>
      <c r="G52" s="64">
        <f t="shared" si="0"/>
        <v>0</v>
      </c>
      <c r="H52" s="52">
        <f>LARGE((C52,E52,G52),1)</f>
        <v>0</v>
      </c>
      <c r="I52" s="51"/>
    </row>
    <row r="53" spans="1:9" ht="15" customHeight="1">
      <c r="A53" s="58"/>
      <c r="B53" s="63">
        <v>0</v>
      </c>
      <c r="C53" s="64">
        <f t="shared" si="0"/>
        <v>0</v>
      </c>
      <c r="D53" s="63">
        <v>0</v>
      </c>
      <c r="E53" s="64">
        <f t="shared" si="0"/>
        <v>0</v>
      </c>
      <c r="F53" s="63">
        <v>0</v>
      </c>
      <c r="G53" s="64">
        <f t="shared" si="0"/>
        <v>0</v>
      </c>
      <c r="H53" s="52">
        <f>LARGE((C53,E53,G53),1)</f>
        <v>0</v>
      </c>
      <c r="I53" s="51"/>
    </row>
    <row r="54" spans="1:9" ht="15" customHeight="1">
      <c r="A54" s="55"/>
      <c r="B54" s="63">
        <v>0</v>
      </c>
      <c r="C54" s="64">
        <f t="shared" si="0"/>
        <v>0</v>
      </c>
      <c r="D54" s="63">
        <v>0</v>
      </c>
      <c r="E54" s="64">
        <f t="shared" si="0"/>
        <v>0</v>
      </c>
      <c r="F54" s="63">
        <v>0</v>
      </c>
      <c r="G54" s="64">
        <f t="shared" si="0"/>
        <v>0</v>
      </c>
      <c r="H54" s="52">
        <f>LARGE((C54,E54,G54),1)</f>
        <v>0</v>
      </c>
      <c r="I54" s="51"/>
    </row>
    <row r="55" spans="1:9" ht="15" customHeight="1">
      <c r="A55" s="56"/>
      <c r="B55" s="63">
        <v>0</v>
      </c>
      <c r="C55" s="64">
        <f t="shared" si="0"/>
        <v>0</v>
      </c>
      <c r="D55" s="63">
        <v>0</v>
      </c>
      <c r="E55" s="64">
        <f t="shared" si="0"/>
        <v>0</v>
      </c>
      <c r="F55" s="63">
        <v>0</v>
      </c>
      <c r="G55" s="64">
        <f t="shared" si="0"/>
        <v>0</v>
      </c>
      <c r="H55" s="52">
        <f>LARGE((C55,E55,G55),1)</f>
        <v>0</v>
      </c>
      <c r="I55" s="51"/>
    </row>
    <row r="56" spans="1:9" ht="15" customHeight="1">
      <c r="A56" s="56"/>
      <c r="B56" s="63">
        <v>0</v>
      </c>
      <c r="C56" s="64">
        <f t="shared" si="0"/>
        <v>0</v>
      </c>
      <c r="D56" s="63">
        <v>0</v>
      </c>
      <c r="E56" s="64">
        <f t="shared" si="0"/>
        <v>0</v>
      </c>
      <c r="F56" s="63">
        <v>0</v>
      </c>
      <c r="G56" s="64">
        <f t="shared" si="0"/>
        <v>0</v>
      </c>
      <c r="H56" s="52">
        <f>LARGE((C56,E56,G56),1)</f>
        <v>0</v>
      </c>
      <c r="I56" s="51"/>
    </row>
    <row r="57" spans="1:9" ht="15" customHeight="1">
      <c r="A57" s="59"/>
      <c r="B57" s="63">
        <v>0</v>
      </c>
      <c r="C57" s="64">
        <f t="shared" si="0"/>
        <v>0</v>
      </c>
      <c r="D57" s="63">
        <v>0</v>
      </c>
      <c r="E57" s="64">
        <f t="shared" si="0"/>
        <v>0</v>
      </c>
      <c r="F57" s="63">
        <v>0</v>
      </c>
      <c r="G57" s="64">
        <f t="shared" si="0"/>
        <v>0</v>
      </c>
      <c r="H57" s="52">
        <f>LARGE((C57,E57,G57),1)</f>
        <v>0</v>
      </c>
      <c r="I57" s="51"/>
    </row>
    <row r="58" spans="1:9" ht="15" customHeight="1">
      <c r="A58" s="56"/>
      <c r="B58" s="63">
        <v>0</v>
      </c>
      <c r="C58" s="64">
        <f>B58/B$15*1000*B$14</f>
        <v>0</v>
      </c>
      <c r="D58" s="63">
        <v>0</v>
      </c>
      <c r="E58" s="64">
        <f>D58/D$15*1000*D$14</f>
        <v>0</v>
      </c>
      <c r="F58" s="63">
        <v>0</v>
      </c>
      <c r="G58" s="64">
        <f>F58/F$15*1000*F$14</f>
        <v>0</v>
      </c>
      <c r="H58" s="52">
        <f>LARGE((C58,E58,G58),1)</f>
        <v>0</v>
      </c>
      <c r="I58" s="51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6:C6"/>
    <mergeCell ref="B2:F2"/>
    <mergeCell ref="B4:F4"/>
    <mergeCell ref="B10:C10"/>
  </mergeCells>
  <phoneticPr fontId="1" type="noConversion"/>
  <conditionalFormatting sqref="A52">
    <cfRule type="duplicateValues" dxfId="468" priority="19"/>
  </conditionalFormatting>
  <conditionalFormatting sqref="A34:A41 A53 A32 A43:A49">
    <cfRule type="duplicateValues" dxfId="467" priority="33"/>
  </conditionalFormatting>
  <conditionalFormatting sqref="A34:A41 A53 A32 A43:A49">
    <cfRule type="duplicateValues" dxfId="466" priority="34"/>
  </conditionalFormatting>
  <conditionalFormatting sqref="A57">
    <cfRule type="duplicateValues" dxfId="465" priority="31"/>
  </conditionalFormatting>
  <conditionalFormatting sqref="A57">
    <cfRule type="duplicateValues" dxfId="464" priority="32"/>
  </conditionalFormatting>
  <conditionalFormatting sqref="A33">
    <cfRule type="duplicateValues" dxfId="463" priority="29"/>
  </conditionalFormatting>
  <conditionalFormatting sqref="A33">
    <cfRule type="duplicateValues" dxfId="462" priority="30"/>
  </conditionalFormatting>
  <conditionalFormatting sqref="A50">
    <cfRule type="duplicateValues" dxfId="461" priority="25"/>
  </conditionalFormatting>
  <conditionalFormatting sqref="A50">
    <cfRule type="duplicateValues" dxfId="460" priority="26"/>
  </conditionalFormatting>
  <conditionalFormatting sqref="A42">
    <cfRule type="duplicateValues" dxfId="459" priority="20"/>
  </conditionalFormatting>
  <conditionalFormatting sqref="A18">
    <cfRule type="duplicateValues" dxfId="458" priority="17"/>
  </conditionalFormatting>
  <conditionalFormatting sqref="A18">
    <cfRule type="duplicateValues" dxfId="457" priority="18"/>
  </conditionalFormatting>
  <conditionalFormatting sqref="A51">
    <cfRule type="duplicateValues" dxfId="456" priority="15"/>
  </conditionalFormatting>
  <conditionalFormatting sqref="A51">
    <cfRule type="duplicateValues" dxfId="455" priority="16"/>
  </conditionalFormatting>
  <conditionalFormatting sqref="A28:A30">
    <cfRule type="duplicateValues" dxfId="454" priority="13"/>
  </conditionalFormatting>
  <conditionalFormatting sqref="A28:A30">
    <cfRule type="duplicateValues" dxfId="453" priority="14"/>
  </conditionalFormatting>
  <conditionalFormatting sqref="A26:A27">
    <cfRule type="duplicateValues" dxfId="452" priority="11"/>
  </conditionalFormatting>
  <conditionalFormatting sqref="A26:A27">
    <cfRule type="duplicateValues" dxfId="451" priority="12"/>
  </conditionalFormatting>
  <conditionalFormatting sqref="A19">
    <cfRule type="duplicateValues" dxfId="450" priority="9"/>
  </conditionalFormatting>
  <conditionalFormatting sqref="A19">
    <cfRule type="duplicateValues" dxfId="449" priority="10"/>
  </conditionalFormatting>
  <conditionalFormatting sqref="A20">
    <cfRule type="duplicateValues" dxfId="448" priority="7"/>
  </conditionalFormatting>
  <conditionalFormatting sqref="A20">
    <cfRule type="duplicateValues" dxfId="447" priority="8"/>
  </conditionalFormatting>
  <conditionalFormatting sqref="A21">
    <cfRule type="duplicateValues" dxfId="446" priority="5"/>
  </conditionalFormatting>
  <conditionalFormatting sqref="A21">
    <cfRule type="duplicateValues" dxfId="445" priority="6"/>
  </conditionalFormatting>
  <conditionalFormatting sqref="A22">
    <cfRule type="duplicateValues" dxfId="444" priority="3"/>
  </conditionalFormatting>
  <conditionalFormatting sqref="A22">
    <cfRule type="duplicateValues" dxfId="443" priority="4"/>
  </conditionalFormatting>
  <conditionalFormatting sqref="A24">
    <cfRule type="duplicateValues" dxfId="442" priority="1"/>
  </conditionalFormatting>
  <conditionalFormatting sqref="A24">
    <cfRule type="duplicateValues" dxfId="441" priority="2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L15" sqref="L15"/>
    </sheetView>
  </sheetViews>
  <sheetFormatPr baseColWidth="10" defaultColWidth="8.7109375" defaultRowHeight="13" x14ac:dyDescent="0"/>
  <cols>
    <col min="1" max="1" width="17.28515625" customWidth="1"/>
    <col min="2" max="2" width="8.7109375" customWidth="1"/>
    <col min="3" max="3" width="8.7109375" style="68" customWidth="1"/>
    <col min="4" max="8" width="8.7109375" customWidth="1"/>
    <col min="9" max="9" width="9.140625" customWidth="1"/>
  </cols>
  <sheetData>
    <row r="1" spans="1:9">
      <c r="A1" s="105"/>
      <c r="B1" s="67"/>
      <c r="C1" s="67"/>
      <c r="D1" s="67"/>
      <c r="E1" s="67"/>
      <c r="F1" s="67"/>
      <c r="G1" s="67"/>
      <c r="H1" s="67"/>
      <c r="I1" s="29"/>
    </row>
    <row r="2" spans="1:9">
      <c r="A2" s="105"/>
      <c r="B2" s="107" t="s">
        <v>41</v>
      </c>
      <c r="C2" s="107"/>
      <c r="D2" s="107"/>
      <c r="E2" s="107"/>
      <c r="F2" s="107"/>
      <c r="G2" s="67"/>
      <c r="H2" s="67"/>
      <c r="I2" s="29"/>
    </row>
    <row r="3" spans="1:9">
      <c r="A3" s="105"/>
      <c r="B3" s="67"/>
      <c r="C3" s="67"/>
      <c r="D3" s="67"/>
      <c r="E3" s="67"/>
      <c r="F3" s="67"/>
      <c r="G3" s="67"/>
      <c r="H3" s="67"/>
      <c r="I3" s="29"/>
    </row>
    <row r="4" spans="1:9">
      <c r="A4" s="105"/>
      <c r="B4" s="107" t="s">
        <v>34</v>
      </c>
      <c r="C4" s="107"/>
      <c r="D4" s="107"/>
      <c r="E4" s="107"/>
      <c r="F4" s="107"/>
      <c r="G4" s="67"/>
      <c r="H4" s="67"/>
      <c r="I4" s="29"/>
    </row>
    <row r="5" spans="1:9">
      <c r="A5" s="105"/>
      <c r="B5" s="67"/>
      <c r="C5" s="67"/>
      <c r="D5" s="67"/>
      <c r="E5" s="67"/>
      <c r="F5" s="67"/>
      <c r="G5" s="67"/>
      <c r="H5" s="67"/>
      <c r="I5" s="29"/>
    </row>
    <row r="6" spans="1:9">
      <c r="A6" s="105"/>
      <c r="B6" s="106"/>
      <c r="C6" s="106"/>
      <c r="D6" s="67"/>
      <c r="E6" s="67"/>
      <c r="F6" s="67"/>
      <c r="G6" s="67"/>
      <c r="H6" s="67"/>
      <c r="I6" s="29"/>
    </row>
    <row r="7" spans="1:9">
      <c r="A7" s="105"/>
      <c r="B7" s="67"/>
      <c r="C7" s="67"/>
      <c r="D7" s="67"/>
      <c r="E7" s="67"/>
      <c r="F7" s="67"/>
      <c r="G7" s="67"/>
      <c r="H7" s="67"/>
      <c r="I7" s="29"/>
    </row>
    <row r="8" spans="1:9">
      <c r="A8" s="30" t="s">
        <v>11</v>
      </c>
      <c r="B8" s="31" t="s">
        <v>50</v>
      </c>
      <c r="C8" s="31"/>
      <c r="D8" s="31"/>
      <c r="E8" s="31"/>
      <c r="F8" s="66"/>
      <c r="G8" s="66"/>
      <c r="H8" s="66"/>
      <c r="I8" s="29"/>
    </row>
    <row r="9" spans="1:9">
      <c r="A9" s="30" t="s">
        <v>0</v>
      </c>
      <c r="B9" s="31" t="s">
        <v>44</v>
      </c>
      <c r="C9" s="31"/>
      <c r="D9" s="31"/>
      <c r="E9" s="31"/>
      <c r="F9" s="66"/>
      <c r="G9" s="66"/>
      <c r="H9" s="66"/>
      <c r="I9" s="29"/>
    </row>
    <row r="10" spans="1:9">
      <c r="A10" s="30" t="s">
        <v>13</v>
      </c>
      <c r="B10" s="108">
        <v>41973</v>
      </c>
      <c r="C10" s="108"/>
      <c r="D10" s="32"/>
      <c r="E10" s="32"/>
      <c r="F10" s="33"/>
      <c r="G10" s="33"/>
      <c r="H10" s="33"/>
      <c r="I10" s="29"/>
    </row>
    <row r="11" spans="1:9">
      <c r="A11" s="30" t="s">
        <v>33</v>
      </c>
      <c r="B11" s="31" t="s">
        <v>49</v>
      </c>
      <c r="C11" s="32"/>
      <c r="D11" s="67"/>
      <c r="E11" s="67"/>
      <c r="F11" s="67"/>
      <c r="G11" s="67"/>
      <c r="H11" s="67"/>
      <c r="I11" s="29"/>
    </row>
    <row r="12" spans="1:9">
      <c r="A12" s="30" t="s">
        <v>16</v>
      </c>
      <c r="B12" s="66" t="s">
        <v>45</v>
      </c>
      <c r="C12" s="67"/>
      <c r="D12" s="67"/>
      <c r="E12" s="67"/>
      <c r="F12" s="67"/>
      <c r="G12" s="67"/>
      <c r="H12" s="67"/>
      <c r="I12" s="29"/>
    </row>
    <row r="13" spans="1:9">
      <c r="A13" s="66" t="s">
        <v>12</v>
      </c>
      <c r="B13" s="34" t="s">
        <v>2</v>
      </c>
      <c r="C13" s="35"/>
      <c r="D13" s="36" t="s">
        <v>17</v>
      </c>
      <c r="E13" s="35"/>
      <c r="F13" s="36" t="s">
        <v>1</v>
      </c>
      <c r="G13" s="35"/>
      <c r="H13" s="37"/>
      <c r="I13" s="38" t="s">
        <v>24</v>
      </c>
    </row>
    <row r="14" spans="1:9">
      <c r="A14" s="66" t="s">
        <v>15</v>
      </c>
      <c r="B14" s="39">
        <v>0.7</v>
      </c>
      <c r="C14" s="40"/>
      <c r="D14" s="41">
        <v>0</v>
      </c>
      <c r="E14" s="40"/>
      <c r="F14" s="41">
        <v>0.8</v>
      </c>
      <c r="G14" s="40"/>
      <c r="H14" s="42" t="s">
        <v>18</v>
      </c>
      <c r="I14" s="43" t="s">
        <v>25</v>
      </c>
    </row>
    <row r="15" spans="1:9">
      <c r="A15" s="66" t="s">
        <v>14</v>
      </c>
      <c r="B15" s="44">
        <v>84.4</v>
      </c>
      <c r="C15" s="45"/>
      <c r="D15" s="46">
        <v>1</v>
      </c>
      <c r="E15" s="45"/>
      <c r="F15" s="46">
        <v>79.2</v>
      </c>
      <c r="G15" s="45"/>
      <c r="H15" s="42" t="s">
        <v>19</v>
      </c>
      <c r="I15" s="43" t="s">
        <v>26</v>
      </c>
    </row>
    <row r="16" spans="1:9">
      <c r="A16" s="66"/>
      <c r="B16" s="47" t="s">
        <v>5</v>
      </c>
      <c r="C16" s="48" t="s">
        <v>4</v>
      </c>
      <c r="D16" s="48" t="s">
        <v>5</v>
      </c>
      <c r="E16" s="48" t="s">
        <v>4</v>
      </c>
      <c r="F16" s="48" t="s">
        <v>5</v>
      </c>
      <c r="G16" s="48" t="s">
        <v>4</v>
      </c>
      <c r="H16" s="49" t="s">
        <v>4</v>
      </c>
      <c r="I16" s="50">
        <v>9</v>
      </c>
    </row>
    <row r="17" spans="1:9">
      <c r="A17" s="71" t="s">
        <v>47</v>
      </c>
      <c r="B17" s="62">
        <v>52.4</v>
      </c>
      <c r="C17" s="64">
        <f>B17/B$15*1000*B$14</f>
        <v>434.59715639810418</v>
      </c>
      <c r="D17" s="63">
        <v>0</v>
      </c>
      <c r="E17" s="64">
        <f>D17/D$15*1000*D$14</f>
        <v>0</v>
      </c>
      <c r="F17" s="63">
        <v>69.2</v>
      </c>
      <c r="G17" s="64">
        <f>F17/F$15*1000*F$14</f>
        <v>698.98989898989896</v>
      </c>
      <c r="H17" s="52">
        <f>LARGE((C17,E17,G17),1)</f>
        <v>698.98989898989896</v>
      </c>
      <c r="I17" s="51">
        <v>3</v>
      </c>
    </row>
    <row r="18" spans="1:9">
      <c r="A18" s="70"/>
      <c r="B18" s="62">
        <v>0</v>
      </c>
      <c r="C18" s="64">
        <f>B18/B$15*1000*B$14</f>
        <v>0</v>
      </c>
      <c r="D18" s="63">
        <v>0</v>
      </c>
      <c r="E18" s="64">
        <f>D18/D$15*1000*D$14</f>
        <v>0</v>
      </c>
      <c r="F18" s="63">
        <v>0</v>
      </c>
      <c r="G18" s="64">
        <f>F18/F$15*1000*F$14</f>
        <v>0</v>
      </c>
      <c r="H18" s="52">
        <f>LARGE((C18,E18,G18),1)</f>
        <v>0</v>
      </c>
      <c r="I18" s="51"/>
    </row>
    <row r="19" spans="1:9">
      <c r="A19" s="70"/>
      <c r="B19" s="62">
        <v>0</v>
      </c>
      <c r="C19" s="64">
        <f>B19/B$15*1000*B$14</f>
        <v>0</v>
      </c>
      <c r="D19" s="63">
        <v>0</v>
      </c>
      <c r="E19" s="64">
        <f t="shared" ref="C19:G57" si="0">D19/D$15*1000*D$14</f>
        <v>0</v>
      </c>
      <c r="F19" s="63">
        <v>0</v>
      </c>
      <c r="G19" s="64">
        <f t="shared" si="0"/>
        <v>0</v>
      </c>
      <c r="H19" s="52">
        <f>LARGE((C19,E19,G19),1)</f>
        <v>0</v>
      </c>
      <c r="I19" s="51"/>
    </row>
    <row r="20" spans="1:9">
      <c r="A20" s="71"/>
      <c r="B20" s="62">
        <v>0</v>
      </c>
      <c r="C20" s="64">
        <f>B20/B$15*1000*B$14</f>
        <v>0</v>
      </c>
      <c r="D20" s="63">
        <v>0</v>
      </c>
      <c r="E20" s="64">
        <f t="shared" si="0"/>
        <v>0</v>
      </c>
      <c r="F20" s="63">
        <v>0</v>
      </c>
      <c r="G20" s="64">
        <f t="shared" si="0"/>
        <v>0</v>
      </c>
      <c r="H20" s="52">
        <f>LARGE((C20,E20,G20),1)</f>
        <v>0</v>
      </c>
      <c r="I20" s="51"/>
    </row>
    <row r="21" spans="1:9">
      <c r="A21" s="70"/>
      <c r="B21" s="62">
        <v>0</v>
      </c>
      <c r="C21" s="64">
        <f t="shared" si="0"/>
        <v>0</v>
      </c>
      <c r="D21" s="63">
        <v>0</v>
      </c>
      <c r="E21" s="64">
        <f t="shared" si="0"/>
        <v>0</v>
      </c>
      <c r="F21" s="63">
        <v>0</v>
      </c>
      <c r="G21" s="64">
        <f t="shared" si="0"/>
        <v>0</v>
      </c>
      <c r="H21" s="52">
        <f>LARGE((C21,E21,G21),1)</f>
        <v>0</v>
      </c>
      <c r="I21" s="51"/>
    </row>
    <row r="22" spans="1:9">
      <c r="A22" s="70"/>
      <c r="B22" s="62">
        <v>0</v>
      </c>
      <c r="C22" s="64">
        <f>B22/B$15*1000*B$14</f>
        <v>0</v>
      </c>
      <c r="D22" s="63">
        <v>0</v>
      </c>
      <c r="E22" s="64">
        <f>D22/D$15*1000*D$14</f>
        <v>0</v>
      </c>
      <c r="F22" s="63">
        <v>0</v>
      </c>
      <c r="G22" s="64">
        <f>F22/F$15*1000*F$14</f>
        <v>0</v>
      </c>
      <c r="H22" s="52">
        <f>LARGE((C22,E22,G22),1)</f>
        <v>0</v>
      </c>
      <c r="I22" s="51"/>
    </row>
    <row r="23" spans="1:9">
      <c r="A23" s="70"/>
      <c r="B23" s="62">
        <v>0</v>
      </c>
      <c r="C23" s="64">
        <f t="shared" si="0"/>
        <v>0</v>
      </c>
      <c r="D23" s="63">
        <v>0</v>
      </c>
      <c r="E23" s="64">
        <f t="shared" si="0"/>
        <v>0</v>
      </c>
      <c r="F23" s="63">
        <v>0</v>
      </c>
      <c r="G23" s="64">
        <f t="shared" si="0"/>
        <v>0</v>
      </c>
      <c r="H23" s="52">
        <f>LARGE((C23,E23,G23),1)</f>
        <v>0</v>
      </c>
      <c r="I23" s="51"/>
    </row>
    <row r="24" spans="1:9">
      <c r="A24" s="61"/>
      <c r="B24" s="62">
        <v>0</v>
      </c>
      <c r="C24" s="64">
        <f t="shared" si="0"/>
        <v>0</v>
      </c>
      <c r="D24" s="63">
        <v>0</v>
      </c>
      <c r="E24" s="64">
        <f t="shared" si="0"/>
        <v>0</v>
      </c>
      <c r="F24" s="63">
        <v>0</v>
      </c>
      <c r="G24" s="64">
        <f t="shared" si="0"/>
        <v>0</v>
      </c>
      <c r="H24" s="52">
        <f>LARGE((C24,E24,G24),1)</f>
        <v>0</v>
      </c>
      <c r="I24" s="51"/>
    </row>
    <row r="25" spans="1:9">
      <c r="A25" s="70"/>
      <c r="B25" s="62">
        <v>0</v>
      </c>
      <c r="C25" s="64">
        <f t="shared" si="0"/>
        <v>0</v>
      </c>
      <c r="D25" s="63">
        <v>0</v>
      </c>
      <c r="E25" s="64">
        <f t="shared" si="0"/>
        <v>0</v>
      </c>
      <c r="F25" s="63">
        <v>0</v>
      </c>
      <c r="G25" s="64">
        <f t="shared" si="0"/>
        <v>0</v>
      </c>
      <c r="H25" s="52">
        <f>LARGE((C25,E25,G25),1)</f>
        <v>0</v>
      </c>
      <c r="I25" s="51"/>
    </row>
    <row r="26" spans="1:9">
      <c r="A26" s="70"/>
      <c r="B26" s="62">
        <v>0</v>
      </c>
      <c r="C26" s="64">
        <f>B26/B$15*1000*B$14</f>
        <v>0</v>
      </c>
      <c r="D26" s="63">
        <v>0</v>
      </c>
      <c r="E26" s="64">
        <f t="shared" si="0"/>
        <v>0</v>
      </c>
      <c r="F26" s="63">
        <v>0</v>
      </c>
      <c r="G26" s="64">
        <f t="shared" si="0"/>
        <v>0</v>
      </c>
      <c r="H26" s="52">
        <f>LARGE((C26,E26,G26),1)</f>
        <v>0</v>
      </c>
      <c r="I26" s="51"/>
    </row>
    <row r="27" spans="1:9">
      <c r="A27" s="70"/>
      <c r="B27" s="62">
        <v>0</v>
      </c>
      <c r="C27" s="64">
        <f>B27/B$15*1000*B$14</f>
        <v>0</v>
      </c>
      <c r="D27" s="63">
        <v>0</v>
      </c>
      <c r="E27" s="64">
        <f t="shared" si="0"/>
        <v>0</v>
      </c>
      <c r="F27" s="63">
        <v>0</v>
      </c>
      <c r="G27" s="64">
        <f t="shared" si="0"/>
        <v>0</v>
      </c>
      <c r="H27" s="52">
        <f>LARGE((C27,E27,G27),1)</f>
        <v>0</v>
      </c>
      <c r="I27" s="51"/>
    </row>
    <row r="28" spans="1:9">
      <c r="A28" s="70"/>
      <c r="B28" s="62">
        <v>0</v>
      </c>
      <c r="C28" s="64">
        <f t="shared" si="0"/>
        <v>0</v>
      </c>
      <c r="D28" s="63">
        <v>0</v>
      </c>
      <c r="E28" s="64">
        <f t="shared" si="0"/>
        <v>0</v>
      </c>
      <c r="F28" s="63">
        <v>0</v>
      </c>
      <c r="G28" s="64">
        <f t="shared" si="0"/>
        <v>0</v>
      </c>
      <c r="H28" s="52">
        <f>LARGE((C28,E28,G28),1)</f>
        <v>0</v>
      </c>
      <c r="I28" s="51"/>
    </row>
    <row r="29" spans="1:9">
      <c r="A29" s="70"/>
      <c r="B29" s="62">
        <v>0</v>
      </c>
      <c r="C29" s="64">
        <f t="shared" si="0"/>
        <v>0</v>
      </c>
      <c r="D29" s="63">
        <v>0</v>
      </c>
      <c r="E29" s="64">
        <f t="shared" si="0"/>
        <v>0</v>
      </c>
      <c r="F29" s="63">
        <v>0</v>
      </c>
      <c r="G29" s="64">
        <f t="shared" si="0"/>
        <v>0</v>
      </c>
      <c r="H29" s="52">
        <f>LARGE((C29,E29,G29),1)</f>
        <v>0</v>
      </c>
      <c r="I29" s="51"/>
    </row>
    <row r="30" spans="1:9">
      <c r="A30" s="54"/>
      <c r="B30" s="62">
        <v>0</v>
      </c>
      <c r="C30" s="64">
        <f t="shared" si="0"/>
        <v>0</v>
      </c>
      <c r="D30" s="63">
        <v>0</v>
      </c>
      <c r="E30" s="64">
        <f t="shared" si="0"/>
        <v>0</v>
      </c>
      <c r="F30" s="63">
        <v>0</v>
      </c>
      <c r="G30" s="64">
        <f t="shared" si="0"/>
        <v>0</v>
      </c>
      <c r="H30" s="52">
        <f>LARGE((C30,E30,G30),1)</f>
        <v>0</v>
      </c>
      <c r="I30" s="51"/>
    </row>
    <row r="31" spans="1:9">
      <c r="A31" s="61"/>
      <c r="B31" s="62">
        <v>0</v>
      </c>
      <c r="C31" s="64">
        <f t="shared" si="0"/>
        <v>0</v>
      </c>
      <c r="D31" s="63">
        <v>0</v>
      </c>
      <c r="E31" s="64">
        <f t="shared" si="0"/>
        <v>0</v>
      </c>
      <c r="F31" s="63">
        <v>0</v>
      </c>
      <c r="G31" s="64">
        <f t="shared" si="0"/>
        <v>0</v>
      </c>
      <c r="H31" s="52">
        <f>LARGE((C31,E31,G31),1)</f>
        <v>0</v>
      </c>
      <c r="I31" s="51"/>
    </row>
    <row r="32" spans="1:9">
      <c r="A32" s="56"/>
      <c r="B32" s="62">
        <v>0</v>
      </c>
      <c r="C32" s="64">
        <f t="shared" si="0"/>
        <v>0</v>
      </c>
      <c r="D32" s="63">
        <v>0</v>
      </c>
      <c r="E32" s="64">
        <f t="shared" si="0"/>
        <v>0</v>
      </c>
      <c r="F32" s="63">
        <v>0</v>
      </c>
      <c r="G32" s="64">
        <f t="shared" si="0"/>
        <v>0</v>
      </c>
      <c r="H32" s="52">
        <f>LARGE((C32,E32,G32),1)</f>
        <v>0</v>
      </c>
      <c r="I32" s="51"/>
    </row>
    <row r="33" spans="1:9">
      <c r="A33" s="57"/>
      <c r="B33" s="62">
        <v>0</v>
      </c>
      <c r="C33" s="64">
        <f t="shared" si="0"/>
        <v>0</v>
      </c>
      <c r="D33" s="63">
        <v>0</v>
      </c>
      <c r="E33" s="64">
        <f t="shared" si="0"/>
        <v>0</v>
      </c>
      <c r="F33" s="63">
        <v>0</v>
      </c>
      <c r="G33" s="64">
        <f t="shared" si="0"/>
        <v>0</v>
      </c>
      <c r="H33" s="52">
        <f>LARGE((C33,E33,G33),1)</f>
        <v>0</v>
      </c>
      <c r="I33" s="51"/>
    </row>
    <row r="34" spans="1:9">
      <c r="A34" s="55"/>
      <c r="B34" s="62">
        <v>0</v>
      </c>
      <c r="C34" s="64">
        <f t="shared" si="0"/>
        <v>0</v>
      </c>
      <c r="D34" s="63">
        <v>0</v>
      </c>
      <c r="E34" s="64">
        <f t="shared" si="0"/>
        <v>0</v>
      </c>
      <c r="F34" s="63">
        <v>0</v>
      </c>
      <c r="G34" s="64">
        <f t="shared" si="0"/>
        <v>0</v>
      </c>
      <c r="H34" s="52">
        <f>LARGE((C34,E34,G34),1)</f>
        <v>0</v>
      </c>
      <c r="I34" s="51"/>
    </row>
    <row r="35" spans="1:9">
      <c r="A35" s="55"/>
      <c r="B35" s="62">
        <v>0</v>
      </c>
      <c r="C35" s="64">
        <f t="shared" si="0"/>
        <v>0</v>
      </c>
      <c r="D35" s="63">
        <v>0</v>
      </c>
      <c r="E35" s="64">
        <f t="shared" si="0"/>
        <v>0</v>
      </c>
      <c r="F35" s="63">
        <v>0</v>
      </c>
      <c r="G35" s="64">
        <f t="shared" si="0"/>
        <v>0</v>
      </c>
      <c r="H35" s="52">
        <f>LARGE((C35,E35,G35),1)</f>
        <v>0</v>
      </c>
      <c r="I35" s="51"/>
    </row>
    <row r="36" spans="1:9">
      <c r="A36" s="55"/>
      <c r="B36" s="62">
        <v>0</v>
      </c>
      <c r="C36" s="64">
        <f t="shared" si="0"/>
        <v>0</v>
      </c>
      <c r="D36" s="63">
        <v>0</v>
      </c>
      <c r="E36" s="64">
        <f t="shared" si="0"/>
        <v>0</v>
      </c>
      <c r="F36" s="63">
        <v>0</v>
      </c>
      <c r="G36" s="64">
        <f t="shared" si="0"/>
        <v>0</v>
      </c>
      <c r="H36" s="52">
        <f>LARGE((C36,E36,G36),1)</f>
        <v>0</v>
      </c>
      <c r="I36" s="51"/>
    </row>
    <row r="37" spans="1:9">
      <c r="A37" s="55"/>
      <c r="B37" s="62">
        <v>0</v>
      </c>
      <c r="C37" s="64">
        <f t="shared" si="0"/>
        <v>0</v>
      </c>
      <c r="D37" s="63">
        <v>0</v>
      </c>
      <c r="E37" s="64">
        <f t="shared" si="0"/>
        <v>0</v>
      </c>
      <c r="F37" s="63">
        <v>0</v>
      </c>
      <c r="G37" s="64">
        <f t="shared" si="0"/>
        <v>0</v>
      </c>
      <c r="H37" s="52">
        <f>LARGE((C37,E37,G37),1)</f>
        <v>0</v>
      </c>
      <c r="I37" s="51"/>
    </row>
    <row r="38" spans="1:9">
      <c r="A38" s="56"/>
      <c r="B38" s="62">
        <v>0</v>
      </c>
      <c r="C38" s="64">
        <f t="shared" si="0"/>
        <v>0</v>
      </c>
      <c r="D38" s="63">
        <v>0</v>
      </c>
      <c r="E38" s="64">
        <f t="shared" si="0"/>
        <v>0</v>
      </c>
      <c r="F38" s="63">
        <v>0</v>
      </c>
      <c r="G38" s="64">
        <f t="shared" si="0"/>
        <v>0</v>
      </c>
      <c r="H38" s="52">
        <f>LARGE((C38,E38,G38),1)</f>
        <v>0</v>
      </c>
      <c r="I38" s="51"/>
    </row>
    <row r="39" spans="1:9">
      <c r="A39" s="56"/>
      <c r="B39" s="62">
        <v>0</v>
      </c>
      <c r="C39" s="64">
        <f t="shared" si="0"/>
        <v>0</v>
      </c>
      <c r="D39" s="63">
        <v>0</v>
      </c>
      <c r="E39" s="64">
        <f t="shared" si="0"/>
        <v>0</v>
      </c>
      <c r="F39" s="63">
        <v>0</v>
      </c>
      <c r="G39" s="64">
        <f t="shared" si="0"/>
        <v>0</v>
      </c>
      <c r="H39" s="52">
        <f>LARGE((C39,E39,G39),1)</f>
        <v>0</v>
      </c>
      <c r="I39" s="51"/>
    </row>
    <row r="40" spans="1:9">
      <c r="A40" s="55"/>
      <c r="B40" s="62">
        <v>0</v>
      </c>
      <c r="C40" s="64">
        <f t="shared" si="0"/>
        <v>0</v>
      </c>
      <c r="D40" s="63">
        <v>0</v>
      </c>
      <c r="E40" s="64">
        <f t="shared" si="0"/>
        <v>0</v>
      </c>
      <c r="F40" s="63">
        <v>0</v>
      </c>
      <c r="G40" s="64">
        <f t="shared" si="0"/>
        <v>0</v>
      </c>
      <c r="H40" s="52">
        <f>LARGE((C40,E40,G40),1)</f>
        <v>0</v>
      </c>
      <c r="I40" s="51"/>
    </row>
    <row r="41" spans="1:9">
      <c r="A41" s="55"/>
      <c r="B41" s="63">
        <v>0</v>
      </c>
      <c r="C41" s="64">
        <f t="shared" si="0"/>
        <v>0</v>
      </c>
      <c r="D41" s="63">
        <v>0</v>
      </c>
      <c r="E41" s="64">
        <f t="shared" si="0"/>
        <v>0</v>
      </c>
      <c r="F41" s="63">
        <v>0</v>
      </c>
      <c r="G41" s="64">
        <f t="shared" si="0"/>
        <v>0</v>
      </c>
      <c r="H41" s="52">
        <f>LARGE((C41,E41,G41),1)</f>
        <v>0</v>
      </c>
      <c r="I41" s="51"/>
    </row>
    <row r="42" spans="1:9">
      <c r="A42" s="61"/>
      <c r="B42" s="63">
        <v>0</v>
      </c>
      <c r="C42" s="64">
        <f t="shared" si="0"/>
        <v>0</v>
      </c>
      <c r="D42" s="63">
        <v>0</v>
      </c>
      <c r="E42" s="64">
        <f t="shared" si="0"/>
        <v>0</v>
      </c>
      <c r="F42" s="63">
        <v>0</v>
      </c>
      <c r="G42" s="64">
        <f t="shared" si="0"/>
        <v>0</v>
      </c>
      <c r="H42" s="52">
        <f>LARGE((C42,E42,G42),1)</f>
        <v>0</v>
      </c>
      <c r="I42" s="51"/>
    </row>
    <row r="43" spans="1:9">
      <c r="A43" s="55"/>
      <c r="B43" s="63">
        <v>0</v>
      </c>
      <c r="C43" s="64">
        <f t="shared" si="0"/>
        <v>0</v>
      </c>
      <c r="D43" s="63">
        <v>0</v>
      </c>
      <c r="E43" s="64">
        <f t="shared" si="0"/>
        <v>0</v>
      </c>
      <c r="F43" s="63">
        <v>0</v>
      </c>
      <c r="G43" s="64">
        <f t="shared" si="0"/>
        <v>0</v>
      </c>
      <c r="H43" s="52">
        <f>LARGE((C43,E43,G43),1)</f>
        <v>0</v>
      </c>
      <c r="I43" s="51"/>
    </row>
    <row r="44" spans="1:9">
      <c r="A44" s="55"/>
      <c r="B44" s="63">
        <v>0</v>
      </c>
      <c r="C44" s="64">
        <f t="shared" si="0"/>
        <v>0</v>
      </c>
      <c r="D44" s="63">
        <v>0</v>
      </c>
      <c r="E44" s="64">
        <f t="shared" si="0"/>
        <v>0</v>
      </c>
      <c r="F44" s="63">
        <v>0</v>
      </c>
      <c r="G44" s="64">
        <f t="shared" si="0"/>
        <v>0</v>
      </c>
      <c r="H44" s="52">
        <f>LARGE((C44,E44,G44),1)</f>
        <v>0</v>
      </c>
      <c r="I44" s="51"/>
    </row>
    <row r="45" spans="1:9">
      <c r="A45" s="56"/>
      <c r="B45" s="63">
        <v>0</v>
      </c>
      <c r="C45" s="64">
        <f t="shared" si="0"/>
        <v>0</v>
      </c>
      <c r="D45" s="63">
        <v>0</v>
      </c>
      <c r="E45" s="64">
        <f t="shared" si="0"/>
        <v>0</v>
      </c>
      <c r="F45" s="63">
        <v>0</v>
      </c>
      <c r="G45" s="64">
        <f t="shared" si="0"/>
        <v>0</v>
      </c>
      <c r="H45" s="52">
        <f>LARGE((C45,E45,G45),1)</f>
        <v>0</v>
      </c>
      <c r="I45" s="51"/>
    </row>
    <row r="46" spans="1:9">
      <c r="A46" s="56"/>
      <c r="B46" s="63">
        <v>0</v>
      </c>
      <c r="C46" s="64">
        <f t="shared" si="0"/>
        <v>0</v>
      </c>
      <c r="D46" s="63">
        <v>0</v>
      </c>
      <c r="E46" s="64">
        <f t="shared" si="0"/>
        <v>0</v>
      </c>
      <c r="F46" s="63">
        <v>0</v>
      </c>
      <c r="G46" s="64">
        <f t="shared" si="0"/>
        <v>0</v>
      </c>
      <c r="H46" s="52">
        <f>LARGE((C46,E46,G46),1)</f>
        <v>0</v>
      </c>
      <c r="I46" s="51"/>
    </row>
    <row r="47" spans="1:9">
      <c r="A47" s="55"/>
      <c r="B47" s="63">
        <v>0</v>
      </c>
      <c r="C47" s="64">
        <f t="shared" si="0"/>
        <v>0</v>
      </c>
      <c r="D47" s="63">
        <v>0</v>
      </c>
      <c r="E47" s="64">
        <f t="shared" si="0"/>
        <v>0</v>
      </c>
      <c r="F47" s="63">
        <v>0</v>
      </c>
      <c r="G47" s="64">
        <f t="shared" si="0"/>
        <v>0</v>
      </c>
      <c r="H47" s="52">
        <f>LARGE((C47,E47,G47),1)</f>
        <v>0</v>
      </c>
      <c r="I47" s="51"/>
    </row>
    <row r="48" spans="1:9">
      <c r="A48" s="55"/>
      <c r="B48" s="63">
        <v>0</v>
      </c>
      <c r="C48" s="64">
        <f t="shared" si="0"/>
        <v>0</v>
      </c>
      <c r="D48" s="63">
        <v>0</v>
      </c>
      <c r="E48" s="64">
        <f t="shared" si="0"/>
        <v>0</v>
      </c>
      <c r="F48" s="63">
        <v>0</v>
      </c>
      <c r="G48" s="64">
        <f t="shared" si="0"/>
        <v>0</v>
      </c>
      <c r="H48" s="52">
        <f>LARGE((C48,E48,G48),1)</f>
        <v>0</v>
      </c>
      <c r="I48" s="51"/>
    </row>
    <row r="49" spans="1:9">
      <c r="A49" s="55"/>
      <c r="B49" s="63">
        <v>0</v>
      </c>
      <c r="C49" s="64">
        <f t="shared" si="0"/>
        <v>0</v>
      </c>
      <c r="D49" s="63">
        <v>0</v>
      </c>
      <c r="E49" s="64">
        <f t="shared" si="0"/>
        <v>0</v>
      </c>
      <c r="F49" s="63">
        <v>0</v>
      </c>
      <c r="G49" s="64">
        <f t="shared" si="0"/>
        <v>0</v>
      </c>
      <c r="H49" s="52">
        <f>LARGE((C49,E49,G49),1)</f>
        <v>0</v>
      </c>
      <c r="I49" s="51"/>
    </row>
    <row r="50" spans="1:9">
      <c r="A50" s="56"/>
      <c r="B50" s="63">
        <v>0</v>
      </c>
      <c r="C50" s="64">
        <f t="shared" si="0"/>
        <v>0</v>
      </c>
      <c r="D50" s="63">
        <v>0</v>
      </c>
      <c r="E50" s="64">
        <f t="shared" si="0"/>
        <v>0</v>
      </c>
      <c r="F50" s="63">
        <v>0</v>
      </c>
      <c r="G50" s="64">
        <f t="shared" si="0"/>
        <v>0</v>
      </c>
      <c r="H50" s="52">
        <f>LARGE((C50,E50,G50),1)</f>
        <v>0</v>
      </c>
      <c r="I50" s="51"/>
    </row>
    <row r="51" spans="1:9">
      <c r="A51" s="56"/>
      <c r="B51" s="63">
        <v>0</v>
      </c>
      <c r="C51" s="64">
        <f t="shared" si="0"/>
        <v>0</v>
      </c>
      <c r="D51" s="63">
        <v>0</v>
      </c>
      <c r="E51" s="64">
        <f t="shared" si="0"/>
        <v>0</v>
      </c>
      <c r="F51" s="63">
        <v>0</v>
      </c>
      <c r="G51" s="64">
        <f t="shared" si="0"/>
        <v>0</v>
      </c>
      <c r="H51" s="52">
        <f>LARGE((C51,E51,G51),1)</f>
        <v>0</v>
      </c>
      <c r="I51" s="51"/>
    </row>
    <row r="52" spans="1:9">
      <c r="A52" s="60"/>
      <c r="B52" s="63">
        <v>0</v>
      </c>
      <c r="C52" s="64">
        <f t="shared" si="0"/>
        <v>0</v>
      </c>
      <c r="D52" s="63">
        <v>0</v>
      </c>
      <c r="E52" s="64">
        <f t="shared" si="0"/>
        <v>0</v>
      </c>
      <c r="F52" s="63">
        <v>0</v>
      </c>
      <c r="G52" s="64">
        <f t="shared" si="0"/>
        <v>0</v>
      </c>
      <c r="H52" s="52">
        <f>LARGE((C52,E52,G52),1)</f>
        <v>0</v>
      </c>
      <c r="I52" s="51"/>
    </row>
    <row r="53" spans="1:9">
      <c r="A53" s="58"/>
      <c r="B53" s="63">
        <v>0</v>
      </c>
      <c r="C53" s="64">
        <f t="shared" si="0"/>
        <v>0</v>
      </c>
      <c r="D53" s="63">
        <v>0</v>
      </c>
      <c r="E53" s="64">
        <f t="shared" si="0"/>
        <v>0</v>
      </c>
      <c r="F53" s="63">
        <v>0</v>
      </c>
      <c r="G53" s="64">
        <f t="shared" si="0"/>
        <v>0</v>
      </c>
      <c r="H53" s="52">
        <f>LARGE((C53,E53,G53),1)</f>
        <v>0</v>
      </c>
      <c r="I53" s="51"/>
    </row>
    <row r="54" spans="1:9">
      <c r="A54" s="55"/>
      <c r="B54" s="63">
        <v>0</v>
      </c>
      <c r="C54" s="64">
        <f t="shared" si="0"/>
        <v>0</v>
      </c>
      <c r="D54" s="63">
        <v>0</v>
      </c>
      <c r="E54" s="64">
        <f t="shared" si="0"/>
        <v>0</v>
      </c>
      <c r="F54" s="63">
        <v>0</v>
      </c>
      <c r="G54" s="64">
        <f t="shared" si="0"/>
        <v>0</v>
      </c>
      <c r="H54" s="52">
        <f>LARGE((C54,E54,G54),1)</f>
        <v>0</v>
      </c>
      <c r="I54" s="51"/>
    </row>
    <row r="55" spans="1:9">
      <c r="A55" s="56"/>
      <c r="B55" s="63">
        <v>0</v>
      </c>
      <c r="C55" s="64">
        <f t="shared" si="0"/>
        <v>0</v>
      </c>
      <c r="D55" s="63">
        <v>0</v>
      </c>
      <c r="E55" s="64">
        <f t="shared" si="0"/>
        <v>0</v>
      </c>
      <c r="F55" s="63">
        <v>0</v>
      </c>
      <c r="G55" s="64">
        <f t="shared" si="0"/>
        <v>0</v>
      </c>
      <c r="H55" s="52">
        <f>LARGE((C55,E55,G55),1)</f>
        <v>0</v>
      </c>
      <c r="I55" s="51"/>
    </row>
    <row r="56" spans="1:9">
      <c r="A56" s="56"/>
      <c r="B56" s="63">
        <v>0</v>
      </c>
      <c r="C56" s="64">
        <f t="shared" si="0"/>
        <v>0</v>
      </c>
      <c r="D56" s="63">
        <v>0</v>
      </c>
      <c r="E56" s="64">
        <f t="shared" si="0"/>
        <v>0</v>
      </c>
      <c r="F56" s="63">
        <v>0</v>
      </c>
      <c r="G56" s="64">
        <f t="shared" si="0"/>
        <v>0</v>
      </c>
      <c r="H56" s="52">
        <f>LARGE((C56,E56,G56),1)</f>
        <v>0</v>
      </c>
      <c r="I56" s="51"/>
    </row>
    <row r="57" spans="1:9">
      <c r="A57" s="59"/>
      <c r="B57" s="63">
        <v>0</v>
      </c>
      <c r="C57" s="64">
        <f t="shared" si="0"/>
        <v>0</v>
      </c>
      <c r="D57" s="63">
        <v>0</v>
      </c>
      <c r="E57" s="64">
        <f t="shared" si="0"/>
        <v>0</v>
      </c>
      <c r="F57" s="63">
        <v>0</v>
      </c>
      <c r="G57" s="64">
        <f t="shared" si="0"/>
        <v>0</v>
      </c>
      <c r="H57" s="52">
        <f>LARGE((C57,E57,G57),1)</f>
        <v>0</v>
      </c>
      <c r="I57" s="51"/>
    </row>
    <row r="58" spans="1:9">
      <c r="A58" s="56"/>
      <c r="B58" s="63">
        <v>0</v>
      </c>
      <c r="C58" s="64">
        <f>B58/B$15*1000*B$14</f>
        <v>0</v>
      </c>
      <c r="D58" s="63">
        <v>0</v>
      </c>
      <c r="E58" s="64">
        <f>D58/D$15*1000*D$14</f>
        <v>0</v>
      </c>
      <c r="F58" s="63">
        <v>0</v>
      </c>
      <c r="G58" s="64">
        <f>F58/F$15*1000*F$14</f>
        <v>0</v>
      </c>
      <c r="H58" s="52">
        <f>LARGE((C58,E58,G58),1)</f>
        <v>0</v>
      </c>
      <c r="I58" s="51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2">
    <cfRule type="duplicateValues" dxfId="440" priority="35"/>
  </conditionalFormatting>
  <conditionalFormatting sqref="A34:A41 A53 A32 A43:A49">
    <cfRule type="duplicateValues" dxfId="439" priority="43"/>
  </conditionalFormatting>
  <conditionalFormatting sqref="A34:A41 A53 A32 A43:A49">
    <cfRule type="duplicateValues" dxfId="438" priority="44"/>
  </conditionalFormatting>
  <conditionalFormatting sqref="A57">
    <cfRule type="duplicateValues" dxfId="437" priority="41"/>
  </conditionalFormatting>
  <conditionalFormatting sqref="A57">
    <cfRule type="duplicateValues" dxfId="436" priority="42"/>
  </conditionalFormatting>
  <conditionalFormatting sqref="A33">
    <cfRule type="duplicateValues" dxfId="435" priority="39"/>
  </conditionalFormatting>
  <conditionalFormatting sqref="A33">
    <cfRule type="duplicateValues" dxfId="434" priority="40"/>
  </conditionalFormatting>
  <conditionalFormatting sqref="A50">
    <cfRule type="duplicateValues" dxfId="433" priority="37"/>
  </conditionalFormatting>
  <conditionalFormatting sqref="A50">
    <cfRule type="duplicateValues" dxfId="432" priority="38"/>
  </conditionalFormatting>
  <conditionalFormatting sqref="A42">
    <cfRule type="duplicateValues" dxfId="431" priority="36"/>
  </conditionalFormatting>
  <conditionalFormatting sqref="A51">
    <cfRule type="duplicateValues" dxfId="430" priority="31"/>
  </conditionalFormatting>
  <conditionalFormatting sqref="A51">
    <cfRule type="duplicateValues" dxfId="429" priority="32"/>
  </conditionalFormatting>
  <conditionalFormatting sqref="A28:A30">
    <cfRule type="duplicateValues" dxfId="428" priority="29"/>
  </conditionalFormatting>
  <conditionalFormatting sqref="A28:A30">
    <cfRule type="duplicateValues" dxfId="427" priority="30"/>
  </conditionalFormatting>
  <conditionalFormatting sqref="A27">
    <cfRule type="duplicateValues" dxfId="426" priority="27"/>
  </conditionalFormatting>
  <conditionalFormatting sqref="A27">
    <cfRule type="duplicateValues" dxfId="425" priority="28"/>
  </conditionalFormatting>
  <conditionalFormatting sqref="A19">
    <cfRule type="duplicateValues" dxfId="424" priority="11"/>
  </conditionalFormatting>
  <conditionalFormatting sqref="A19">
    <cfRule type="duplicateValues" dxfId="423" priority="12"/>
  </conditionalFormatting>
  <conditionalFormatting sqref="A21">
    <cfRule type="duplicateValues" dxfId="422" priority="9"/>
  </conditionalFormatting>
  <conditionalFormatting sqref="A21">
    <cfRule type="duplicateValues" dxfId="421" priority="10"/>
  </conditionalFormatting>
  <conditionalFormatting sqref="A22">
    <cfRule type="duplicateValues" dxfId="420" priority="7"/>
  </conditionalFormatting>
  <conditionalFormatting sqref="A22">
    <cfRule type="duplicateValues" dxfId="419" priority="8"/>
  </conditionalFormatting>
  <conditionalFormatting sqref="A23">
    <cfRule type="duplicateValues" dxfId="418" priority="5"/>
  </conditionalFormatting>
  <conditionalFormatting sqref="A23">
    <cfRule type="duplicateValues" dxfId="417" priority="6"/>
  </conditionalFormatting>
  <conditionalFormatting sqref="A25">
    <cfRule type="duplicateValues" dxfId="416" priority="3"/>
  </conditionalFormatting>
  <conditionalFormatting sqref="A25">
    <cfRule type="duplicateValues" dxfId="415" priority="4"/>
  </conditionalFormatting>
  <conditionalFormatting sqref="A18">
    <cfRule type="duplicateValues" dxfId="414" priority="1"/>
  </conditionalFormatting>
  <conditionalFormatting sqref="A18">
    <cfRule type="duplicateValues" dxfId="413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opLeftCell="A7" workbookViewId="0">
      <selection activeCell="H28" sqref="H28"/>
    </sheetView>
  </sheetViews>
  <sheetFormatPr baseColWidth="10" defaultColWidth="8.7109375" defaultRowHeight="13" x14ac:dyDescent="0"/>
  <cols>
    <col min="1" max="1" width="17.28515625" customWidth="1"/>
    <col min="2" max="2" width="8.7109375" customWidth="1"/>
    <col min="3" max="3" width="8.7109375" style="68" customWidth="1"/>
    <col min="4" max="8" width="8.7109375" customWidth="1"/>
    <col min="9" max="9" width="9.140625" customWidth="1"/>
  </cols>
  <sheetData>
    <row r="1" spans="1:9">
      <c r="A1" s="105"/>
      <c r="B1" s="67"/>
      <c r="C1" s="67"/>
      <c r="D1" s="67"/>
      <c r="E1" s="67"/>
      <c r="F1" s="67"/>
      <c r="G1" s="67"/>
      <c r="H1" s="67"/>
      <c r="I1" s="29"/>
    </row>
    <row r="2" spans="1:9">
      <c r="A2" s="105"/>
      <c r="B2" s="107" t="s">
        <v>41</v>
      </c>
      <c r="C2" s="107"/>
      <c r="D2" s="107"/>
      <c r="E2" s="107"/>
      <c r="F2" s="107"/>
      <c r="G2" s="67"/>
      <c r="H2" s="67"/>
      <c r="I2" s="29"/>
    </row>
    <row r="3" spans="1:9">
      <c r="A3" s="105"/>
      <c r="B3" s="67"/>
      <c r="C3" s="67"/>
      <c r="D3" s="67"/>
      <c r="E3" s="67"/>
      <c r="F3" s="67"/>
      <c r="G3" s="67"/>
      <c r="H3" s="67"/>
      <c r="I3" s="29"/>
    </row>
    <row r="4" spans="1:9">
      <c r="A4" s="105"/>
      <c r="B4" s="107" t="s">
        <v>34</v>
      </c>
      <c r="C4" s="107"/>
      <c r="D4" s="107"/>
      <c r="E4" s="107"/>
      <c r="F4" s="107"/>
      <c r="G4" s="67"/>
      <c r="H4" s="67"/>
      <c r="I4" s="29"/>
    </row>
    <row r="5" spans="1:9">
      <c r="A5" s="105"/>
      <c r="B5" s="67"/>
      <c r="C5" s="67"/>
      <c r="D5" s="67"/>
      <c r="E5" s="67"/>
      <c r="F5" s="67"/>
      <c r="G5" s="67"/>
      <c r="H5" s="67"/>
      <c r="I5" s="29"/>
    </row>
    <row r="6" spans="1:9">
      <c r="A6" s="105"/>
      <c r="B6" s="106"/>
      <c r="C6" s="106"/>
      <c r="D6" s="67"/>
      <c r="E6" s="67"/>
      <c r="F6" s="67"/>
      <c r="G6" s="67"/>
      <c r="H6" s="67"/>
      <c r="I6" s="29"/>
    </row>
    <row r="7" spans="1:9">
      <c r="A7" s="105"/>
      <c r="B7" s="67"/>
      <c r="C7" s="67"/>
      <c r="D7" s="67"/>
      <c r="E7" s="67"/>
      <c r="F7" s="67"/>
      <c r="G7" s="67"/>
      <c r="H7" s="67"/>
      <c r="I7" s="29"/>
    </row>
    <row r="8" spans="1:9">
      <c r="A8" s="30" t="s">
        <v>11</v>
      </c>
      <c r="B8" s="31" t="s">
        <v>62</v>
      </c>
      <c r="C8" s="31"/>
      <c r="D8" s="31"/>
      <c r="E8" s="31"/>
      <c r="F8" s="66"/>
      <c r="G8" s="66"/>
      <c r="H8" s="66"/>
      <c r="I8" s="29"/>
    </row>
    <row r="9" spans="1:9">
      <c r="A9" s="30" t="s">
        <v>0</v>
      </c>
      <c r="B9" s="31" t="s">
        <v>59</v>
      </c>
      <c r="C9" s="31"/>
      <c r="D9" s="31"/>
      <c r="E9" s="31"/>
      <c r="F9" s="66"/>
      <c r="G9" s="66"/>
      <c r="H9" s="66"/>
      <c r="I9" s="29"/>
    </row>
    <row r="10" spans="1:9">
      <c r="A10" s="30" t="s">
        <v>13</v>
      </c>
      <c r="B10" s="108">
        <v>42029</v>
      </c>
      <c r="C10" s="108"/>
      <c r="D10" s="32"/>
      <c r="E10" s="32"/>
      <c r="F10" s="33"/>
      <c r="G10" s="33"/>
      <c r="H10" s="33"/>
      <c r="I10" s="29"/>
    </row>
    <row r="11" spans="1:9">
      <c r="A11" s="30" t="s">
        <v>33</v>
      </c>
      <c r="B11" s="31" t="s">
        <v>39</v>
      </c>
      <c r="C11" s="32"/>
      <c r="D11" s="67"/>
      <c r="E11" s="67"/>
      <c r="F11" s="67"/>
      <c r="G11" s="67"/>
      <c r="H11" s="67"/>
      <c r="I11" s="29"/>
    </row>
    <row r="12" spans="1:9">
      <c r="A12" s="30" t="s">
        <v>16</v>
      </c>
      <c r="B12" s="66" t="s">
        <v>45</v>
      </c>
      <c r="C12" s="67"/>
      <c r="D12" s="67"/>
      <c r="E12" s="67"/>
      <c r="F12" s="67"/>
      <c r="G12" s="67"/>
      <c r="H12" s="67"/>
      <c r="I12" s="29"/>
    </row>
    <row r="13" spans="1:9">
      <c r="A13" s="66" t="s">
        <v>12</v>
      </c>
      <c r="B13" s="34" t="s">
        <v>2</v>
      </c>
      <c r="C13" s="35"/>
      <c r="D13" s="36" t="s">
        <v>17</v>
      </c>
      <c r="E13" s="35"/>
      <c r="F13" s="36" t="s">
        <v>1</v>
      </c>
      <c r="G13" s="35"/>
      <c r="H13" s="37"/>
      <c r="I13" s="38" t="s">
        <v>24</v>
      </c>
    </row>
    <row r="14" spans="1:9">
      <c r="A14" s="66" t="s">
        <v>15</v>
      </c>
      <c r="B14" s="39">
        <v>0</v>
      </c>
      <c r="C14" s="40"/>
      <c r="D14" s="41">
        <v>0</v>
      </c>
      <c r="E14" s="40"/>
      <c r="F14" s="41">
        <v>0.5</v>
      </c>
      <c r="G14" s="40"/>
      <c r="H14" s="42" t="s">
        <v>18</v>
      </c>
      <c r="I14" s="43" t="s">
        <v>25</v>
      </c>
    </row>
    <row r="15" spans="1:9">
      <c r="A15" s="66" t="s">
        <v>14</v>
      </c>
      <c r="B15" s="44">
        <v>1</v>
      </c>
      <c r="C15" s="45"/>
      <c r="D15" s="46">
        <v>1</v>
      </c>
      <c r="E15" s="45"/>
      <c r="F15" s="46">
        <v>90.2</v>
      </c>
      <c r="G15" s="45"/>
      <c r="H15" s="42" t="s">
        <v>19</v>
      </c>
      <c r="I15" s="43" t="s">
        <v>26</v>
      </c>
    </row>
    <row r="16" spans="1:9">
      <c r="A16" s="66"/>
      <c r="B16" s="47" t="s">
        <v>5</v>
      </c>
      <c r="C16" s="48" t="s">
        <v>4</v>
      </c>
      <c r="D16" s="48" t="s">
        <v>5</v>
      </c>
      <c r="E16" s="48" t="s">
        <v>4</v>
      </c>
      <c r="F16" s="48" t="s">
        <v>5</v>
      </c>
      <c r="G16" s="48" t="s">
        <v>4</v>
      </c>
      <c r="H16" s="49" t="s">
        <v>4</v>
      </c>
      <c r="I16" s="50">
        <v>6</v>
      </c>
    </row>
    <row r="17" spans="1:9">
      <c r="A17" s="70" t="s">
        <v>53</v>
      </c>
      <c r="B17" s="62">
        <v>0</v>
      </c>
      <c r="C17" s="64">
        <f>B17/B$15*1000*B$14</f>
        <v>0</v>
      </c>
      <c r="D17" s="63">
        <v>0</v>
      </c>
      <c r="E17" s="64">
        <f>D17/D$15*1000*D$14</f>
        <v>0</v>
      </c>
      <c r="F17" s="63">
        <v>63.2</v>
      </c>
      <c r="G17" s="64">
        <f>F17/F$15*1000*F$14</f>
        <v>350.33259423503324</v>
      </c>
      <c r="H17" s="52">
        <f>LARGE((C17,E17,G17),1)</f>
        <v>350.33259423503324</v>
      </c>
      <c r="I17" s="51">
        <v>2</v>
      </c>
    </row>
    <row r="18" spans="1:9">
      <c r="A18" s="70" t="s">
        <v>52</v>
      </c>
      <c r="B18" s="62">
        <v>0</v>
      </c>
      <c r="C18" s="64">
        <f>B18/B$15*1000*B$14</f>
        <v>0</v>
      </c>
      <c r="D18" s="63">
        <v>0</v>
      </c>
      <c r="E18" s="64">
        <f>D18/D$15*1000*D$14</f>
        <v>0</v>
      </c>
      <c r="F18" s="63">
        <v>57.4</v>
      </c>
      <c r="G18" s="64">
        <f>F18/F$15*1000*F$14</f>
        <v>318.18181818181819</v>
      </c>
      <c r="H18" s="52">
        <f>LARGE((C18,E18,G18),1)</f>
        <v>318.18181818181819</v>
      </c>
      <c r="I18" s="51">
        <v>3</v>
      </c>
    </row>
    <row r="19" spans="1:9">
      <c r="A19" s="70" t="s">
        <v>58</v>
      </c>
      <c r="B19" s="62">
        <v>0</v>
      </c>
      <c r="C19" s="64">
        <f>B19/B$15*1000*B$14</f>
        <v>0</v>
      </c>
      <c r="D19" s="63">
        <v>0</v>
      </c>
      <c r="E19" s="64">
        <f t="shared" ref="C19:G57" si="0">D19/D$15*1000*D$14</f>
        <v>0</v>
      </c>
      <c r="F19" s="63">
        <v>53.8</v>
      </c>
      <c r="G19" s="64">
        <f t="shared" si="0"/>
        <v>298.22616407982258</v>
      </c>
      <c r="H19" s="52">
        <f>LARGE((C19,E19,G19),1)</f>
        <v>298.22616407982258</v>
      </c>
      <c r="I19" s="51">
        <v>4</v>
      </c>
    </row>
    <row r="20" spans="1:9">
      <c r="A20" s="70" t="s">
        <v>54</v>
      </c>
      <c r="B20" s="62">
        <v>0</v>
      </c>
      <c r="C20" s="64">
        <f>B20/B$15*1000*B$14</f>
        <v>0</v>
      </c>
      <c r="D20" s="63">
        <v>0</v>
      </c>
      <c r="E20" s="64">
        <f t="shared" si="0"/>
        <v>0</v>
      </c>
      <c r="F20" s="63">
        <v>50</v>
      </c>
      <c r="G20" s="64">
        <f t="shared" si="0"/>
        <v>277.16186252771621</v>
      </c>
      <c r="H20" s="52">
        <f>LARGE((C20,E20,G20),1)</f>
        <v>277.16186252771621</v>
      </c>
      <c r="I20" s="51">
        <v>5</v>
      </c>
    </row>
    <row r="21" spans="1:9">
      <c r="A21" s="70" t="s">
        <v>55</v>
      </c>
      <c r="B21" s="62">
        <v>0</v>
      </c>
      <c r="C21" s="64">
        <f t="shared" si="0"/>
        <v>0</v>
      </c>
      <c r="D21" s="63">
        <v>0</v>
      </c>
      <c r="E21" s="64">
        <f t="shared" si="0"/>
        <v>0</v>
      </c>
      <c r="F21" s="63">
        <v>44</v>
      </c>
      <c r="G21" s="64">
        <f t="shared" si="0"/>
        <v>243.90243902439025</v>
      </c>
      <c r="H21" s="52">
        <f>LARGE((C21,E21,G21),1)</f>
        <v>243.90243902439025</v>
      </c>
      <c r="I21" s="51">
        <v>6</v>
      </c>
    </row>
    <row r="22" spans="1:9">
      <c r="A22" s="70"/>
      <c r="B22" s="62">
        <v>0</v>
      </c>
      <c r="C22" s="64">
        <f>B22/B$15*1000*B$14</f>
        <v>0</v>
      </c>
      <c r="D22" s="63">
        <v>0</v>
      </c>
      <c r="E22" s="64">
        <f>D22/D$15*1000*D$14</f>
        <v>0</v>
      </c>
      <c r="F22" s="63">
        <v>0</v>
      </c>
      <c r="G22" s="64">
        <f>F22/F$15*1000*F$14</f>
        <v>0</v>
      </c>
      <c r="H22" s="52">
        <f>LARGE((C22,E22,G22),1)</f>
        <v>0</v>
      </c>
      <c r="I22" s="51"/>
    </row>
    <row r="23" spans="1:9">
      <c r="A23" s="70"/>
      <c r="B23" s="62">
        <v>0</v>
      </c>
      <c r="C23" s="64">
        <f t="shared" si="0"/>
        <v>0</v>
      </c>
      <c r="D23" s="63">
        <v>0</v>
      </c>
      <c r="E23" s="64">
        <f t="shared" si="0"/>
        <v>0</v>
      </c>
      <c r="F23" s="63">
        <v>0</v>
      </c>
      <c r="G23" s="64">
        <f t="shared" si="0"/>
        <v>0</v>
      </c>
      <c r="H23" s="52">
        <f>LARGE((C23,E23,G23),1)</f>
        <v>0</v>
      </c>
      <c r="I23" s="51"/>
    </row>
    <row r="24" spans="1:9">
      <c r="A24" s="61"/>
      <c r="B24" s="62">
        <v>0</v>
      </c>
      <c r="C24" s="64">
        <f t="shared" si="0"/>
        <v>0</v>
      </c>
      <c r="D24" s="63">
        <v>0</v>
      </c>
      <c r="E24" s="64">
        <f t="shared" si="0"/>
        <v>0</v>
      </c>
      <c r="F24" s="63">
        <v>0</v>
      </c>
      <c r="G24" s="64">
        <f t="shared" si="0"/>
        <v>0</v>
      </c>
      <c r="H24" s="52">
        <f>LARGE((C24,E24,G24),1)</f>
        <v>0</v>
      </c>
      <c r="I24" s="51"/>
    </row>
    <row r="25" spans="1:9">
      <c r="A25" s="70"/>
      <c r="B25" s="62">
        <v>0</v>
      </c>
      <c r="C25" s="64">
        <f t="shared" si="0"/>
        <v>0</v>
      </c>
      <c r="D25" s="63">
        <v>0</v>
      </c>
      <c r="E25" s="64">
        <f t="shared" si="0"/>
        <v>0</v>
      </c>
      <c r="F25" s="63">
        <v>0</v>
      </c>
      <c r="G25" s="64">
        <f t="shared" si="0"/>
        <v>0</v>
      </c>
      <c r="H25" s="52">
        <f>LARGE((C25,E25,G25),1)</f>
        <v>0</v>
      </c>
      <c r="I25" s="51"/>
    </row>
    <row r="26" spans="1:9">
      <c r="A26" s="70"/>
      <c r="B26" s="62">
        <v>0</v>
      </c>
      <c r="C26" s="64">
        <f>B26/B$15*1000*B$14</f>
        <v>0</v>
      </c>
      <c r="D26" s="63">
        <v>0</v>
      </c>
      <c r="E26" s="64">
        <f t="shared" si="0"/>
        <v>0</v>
      </c>
      <c r="F26" s="63">
        <v>0</v>
      </c>
      <c r="G26" s="64">
        <f t="shared" si="0"/>
        <v>0</v>
      </c>
      <c r="H26" s="52">
        <f>LARGE((C26,E26,G26),1)</f>
        <v>0</v>
      </c>
      <c r="I26" s="51"/>
    </row>
    <row r="27" spans="1:9">
      <c r="A27" s="70"/>
      <c r="B27" s="62">
        <v>0</v>
      </c>
      <c r="C27" s="64">
        <f>B27/B$15*1000*B$14</f>
        <v>0</v>
      </c>
      <c r="D27" s="63">
        <v>0</v>
      </c>
      <c r="E27" s="64">
        <f t="shared" si="0"/>
        <v>0</v>
      </c>
      <c r="F27" s="63">
        <v>0</v>
      </c>
      <c r="G27" s="64">
        <f t="shared" si="0"/>
        <v>0</v>
      </c>
      <c r="H27" s="52">
        <f>LARGE((C27,E27,G27),1)</f>
        <v>0</v>
      </c>
      <c r="I27" s="51"/>
    </row>
    <row r="28" spans="1:9">
      <c r="A28" s="70"/>
      <c r="B28" s="62">
        <v>0</v>
      </c>
      <c r="C28" s="64">
        <f t="shared" si="0"/>
        <v>0</v>
      </c>
      <c r="D28" s="63">
        <v>0</v>
      </c>
      <c r="E28" s="64">
        <f t="shared" si="0"/>
        <v>0</v>
      </c>
      <c r="F28" s="63">
        <v>0</v>
      </c>
      <c r="G28" s="64">
        <f t="shared" si="0"/>
        <v>0</v>
      </c>
      <c r="H28" s="52">
        <f>LARGE((C28,E28,G28),1)</f>
        <v>0</v>
      </c>
      <c r="I28" s="51"/>
    </row>
    <row r="29" spans="1:9">
      <c r="A29" s="70"/>
      <c r="B29" s="62">
        <v>0</v>
      </c>
      <c r="C29" s="64">
        <f t="shared" si="0"/>
        <v>0</v>
      </c>
      <c r="D29" s="63">
        <v>0</v>
      </c>
      <c r="E29" s="64">
        <f t="shared" si="0"/>
        <v>0</v>
      </c>
      <c r="F29" s="63">
        <v>0</v>
      </c>
      <c r="G29" s="64">
        <f t="shared" si="0"/>
        <v>0</v>
      </c>
      <c r="H29" s="52">
        <f>LARGE((C29,E29,G29),1)</f>
        <v>0</v>
      </c>
      <c r="I29" s="51"/>
    </row>
    <row r="30" spans="1:9">
      <c r="A30" s="54"/>
      <c r="B30" s="62">
        <v>0</v>
      </c>
      <c r="C30" s="64">
        <f t="shared" si="0"/>
        <v>0</v>
      </c>
      <c r="D30" s="63">
        <v>0</v>
      </c>
      <c r="E30" s="64">
        <f t="shared" si="0"/>
        <v>0</v>
      </c>
      <c r="F30" s="63">
        <v>0</v>
      </c>
      <c r="G30" s="64">
        <f t="shared" si="0"/>
        <v>0</v>
      </c>
      <c r="H30" s="52">
        <f>LARGE((C30,E30,G30),1)</f>
        <v>0</v>
      </c>
      <c r="I30" s="51"/>
    </row>
    <row r="31" spans="1:9">
      <c r="A31" s="61"/>
      <c r="B31" s="62">
        <v>0</v>
      </c>
      <c r="C31" s="64">
        <f t="shared" si="0"/>
        <v>0</v>
      </c>
      <c r="D31" s="63">
        <v>0</v>
      </c>
      <c r="E31" s="64">
        <f t="shared" si="0"/>
        <v>0</v>
      </c>
      <c r="F31" s="63">
        <v>0</v>
      </c>
      <c r="G31" s="64">
        <f t="shared" si="0"/>
        <v>0</v>
      </c>
      <c r="H31" s="52">
        <f>LARGE((C31,E31,G31),1)</f>
        <v>0</v>
      </c>
      <c r="I31" s="51"/>
    </row>
    <row r="32" spans="1:9">
      <c r="A32" s="56"/>
      <c r="B32" s="62">
        <v>0</v>
      </c>
      <c r="C32" s="64">
        <f t="shared" si="0"/>
        <v>0</v>
      </c>
      <c r="D32" s="63">
        <v>0</v>
      </c>
      <c r="E32" s="64">
        <f t="shared" si="0"/>
        <v>0</v>
      </c>
      <c r="F32" s="63">
        <v>0</v>
      </c>
      <c r="G32" s="64">
        <f t="shared" si="0"/>
        <v>0</v>
      </c>
      <c r="H32" s="52">
        <f>LARGE((C32,E32,G32),1)</f>
        <v>0</v>
      </c>
      <c r="I32" s="51"/>
    </row>
    <row r="33" spans="1:9">
      <c r="A33" s="57"/>
      <c r="B33" s="62">
        <v>0</v>
      </c>
      <c r="C33" s="64">
        <f t="shared" si="0"/>
        <v>0</v>
      </c>
      <c r="D33" s="63">
        <v>0</v>
      </c>
      <c r="E33" s="64">
        <f t="shared" si="0"/>
        <v>0</v>
      </c>
      <c r="F33" s="63">
        <v>0</v>
      </c>
      <c r="G33" s="64">
        <f t="shared" si="0"/>
        <v>0</v>
      </c>
      <c r="H33" s="52">
        <f>LARGE((C33,E33,G33),1)</f>
        <v>0</v>
      </c>
      <c r="I33" s="51"/>
    </row>
    <row r="34" spans="1:9">
      <c r="A34" s="55"/>
      <c r="B34" s="62">
        <v>0</v>
      </c>
      <c r="C34" s="64">
        <f t="shared" si="0"/>
        <v>0</v>
      </c>
      <c r="D34" s="63">
        <v>0</v>
      </c>
      <c r="E34" s="64">
        <f t="shared" si="0"/>
        <v>0</v>
      </c>
      <c r="F34" s="63">
        <v>0</v>
      </c>
      <c r="G34" s="64">
        <f t="shared" si="0"/>
        <v>0</v>
      </c>
      <c r="H34" s="52">
        <f>LARGE((C34,E34,G34),1)</f>
        <v>0</v>
      </c>
      <c r="I34" s="51"/>
    </row>
    <row r="35" spans="1:9">
      <c r="A35" s="55"/>
      <c r="B35" s="62">
        <v>0</v>
      </c>
      <c r="C35" s="64">
        <f t="shared" si="0"/>
        <v>0</v>
      </c>
      <c r="D35" s="63">
        <v>0</v>
      </c>
      <c r="E35" s="64">
        <f t="shared" si="0"/>
        <v>0</v>
      </c>
      <c r="F35" s="63">
        <v>0</v>
      </c>
      <c r="G35" s="64">
        <f t="shared" si="0"/>
        <v>0</v>
      </c>
      <c r="H35" s="52">
        <f>LARGE((C35,E35,G35),1)</f>
        <v>0</v>
      </c>
      <c r="I35" s="51"/>
    </row>
    <row r="36" spans="1:9">
      <c r="A36" s="55"/>
      <c r="B36" s="62">
        <v>0</v>
      </c>
      <c r="C36" s="64">
        <f t="shared" si="0"/>
        <v>0</v>
      </c>
      <c r="D36" s="63">
        <v>0</v>
      </c>
      <c r="E36" s="64">
        <f t="shared" si="0"/>
        <v>0</v>
      </c>
      <c r="F36" s="63">
        <v>0</v>
      </c>
      <c r="G36" s="64">
        <f t="shared" si="0"/>
        <v>0</v>
      </c>
      <c r="H36" s="52">
        <f>LARGE((C36,E36,G36),1)</f>
        <v>0</v>
      </c>
      <c r="I36" s="51"/>
    </row>
    <row r="37" spans="1:9">
      <c r="A37" s="55"/>
      <c r="B37" s="62">
        <v>0</v>
      </c>
      <c r="C37" s="64">
        <f t="shared" si="0"/>
        <v>0</v>
      </c>
      <c r="D37" s="63">
        <v>0</v>
      </c>
      <c r="E37" s="64">
        <f t="shared" si="0"/>
        <v>0</v>
      </c>
      <c r="F37" s="63">
        <v>0</v>
      </c>
      <c r="G37" s="64">
        <f t="shared" si="0"/>
        <v>0</v>
      </c>
      <c r="H37" s="52">
        <f>LARGE((C37,E37,G37),1)</f>
        <v>0</v>
      </c>
      <c r="I37" s="51"/>
    </row>
    <row r="38" spans="1:9">
      <c r="A38" s="56"/>
      <c r="B38" s="62">
        <v>0</v>
      </c>
      <c r="C38" s="64">
        <f t="shared" si="0"/>
        <v>0</v>
      </c>
      <c r="D38" s="63">
        <v>0</v>
      </c>
      <c r="E38" s="64">
        <f t="shared" si="0"/>
        <v>0</v>
      </c>
      <c r="F38" s="63">
        <v>0</v>
      </c>
      <c r="G38" s="64">
        <f t="shared" si="0"/>
        <v>0</v>
      </c>
      <c r="H38" s="52">
        <f>LARGE((C38,E38,G38),1)</f>
        <v>0</v>
      </c>
      <c r="I38" s="51"/>
    </row>
    <row r="39" spans="1:9">
      <c r="A39" s="56"/>
      <c r="B39" s="62">
        <v>0</v>
      </c>
      <c r="C39" s="64">
        <f t="shared" si="0"/>
        <v>0</v>
      </c>
      <c r="D39" s="63">
        <v>0</v>
      </c>
      <c r="E39" s="64">
        <f t="shared" si="0"/>
        <v>0</v>
      </c>
      <c r="F39" s="63">
        <v>0</v>
      </c>
      <c r="G39" s="64">
        <f t="shared" si="0"/>
        <v>0</v>
      </c>
      <c r="H39" s="52">
        <f>LARGE((C39,E39,G39),1)</f>
        <v>0</v>
      </c>
      <c r="I39" s="51"/>
    </row>
    <row r="40" spans="1:9">
      <c r="A40" s="55"/>
      <c r="B40" s="62">
        <v>0</v>
      </c>
      <c r="C40" s="64">
        <f t="shared" si="0"/>
        <v>0</v>
      </c>
      <c r="D40" s="63">
        <v>0</v>
      </c>
      <c r="E40" s="64">
        <f t="shared" si="0"/>
        <v>0</v>
      </c>
      <c r="F40" s="63">
        <v>0</v>
      </c>
      <c r="G40" s="64">
        <f t="shared" si="0"/>
        <v>0</v>
      </c>
      <c r="H40" s="52">
        <f>LARGE((C40,E40,G40),1)</f>
        <v>0</v>
      </c>
      <c r="I40" s="51"/>
    </row>
    <row r="41" spans="1:9">
      <c r="A41" s="55"/>
      <c r="B41" s="63">
        <v>0</v>
      </c>
      <c r="C41" s="64">
        <f t="shared" si="0"/>
        <v>0</v>
      </c>
      <c r="D41" s="63">
        <v>0</v>
      </c>
      <c r="E41" s="64">
        <f t="shared" si="0"/>
        <v>0</v>
      </c>
      <c r="F41" s="63">
        <v>0</v>
      </c>
      <c r="G41" s="64">
        <f t="shared" si="0"/>
        <v>0</v>
      </c>
      <c r="H41" s="52">
        <f>LARGE((C41,E41,G41),1)</f>
        <v>0</v>
      </c>
      <c r="I41" s="51"/>
    </row>
    <row r="42" spans="1:9">
      <c r="A42" s="61"/>
      <c r="B42" s="63">
        <v>0</v>
      </c>
      <c r="C42" s="64">
        <f t="shared" si="0"/>
        <v>0</v>
      </c>
      <c r="D42" s="63">
        <v>0</v>
      </c>
      <c r="E42" s="64">
        <f t="shared" si="0"/>
        <v>0</v>
      </c>
      <c r="F42" s="63">
        <v>0</v>
      </c>
      <c r="G42" s="64">
        <f t="shared" si="0"/>
        <v>0</v>
      </c>
      <c r="H42" s="52">
        <f>LARGE((C42,E42,G42),1)</f>
        <v>0</v>
      </c>
      <c r="I42" s="51"/>
    </row>
    <row r="43" spans="1:9">
      <c r="A43" s="55"/>
      <c r="B43" s="63">
        <v>0</v>
      </c>
      <c r="C43" s="64">
        <f t="shared" si="0"/>
        <v>0</v>
      </c>
      <c r="D43" s="63">
        <v>0</v>
      </c>
      <c r="E43" s="64">
        <f t="shared" si="0"/>
        <v>0</v>
      </c>
      <c r="F43" s="63">
        <v>0</v>
      </c>
      <c r="G43" s="64">
        <f t="shared" si="0"/>
        <v>0</v>
      </c>
      <c r="H43" s="52">
        <f>LARGE((C43,E43,G43),1)</f>
        <v>0</v>
      </c>
      <c r="I43" s="51"/>
    </row>
    <row r="44" spans="1:9">
      <c r="A44" s="55"/>
      <c r="B44" s="63">
        <v>0</v>
      </c>
      <c r="C44" s="64">
        <f t="shared" si="0"/>
        <v>0</v>
      </c>
      <c r="D44" s="63">
        <v>0</v>
      </c>
      <c r="E44" s="64">
        <f t="shared" si="0"/>
        <v>0</v>
      </c>
      <c r="F44" s="63">
        <v>0</v>
      </c>
      <c r="G44" s="64">
        <f t="shared" si="0"/>
        <v>0</v>
      </c>
      <c r="H44" s="52">
        <f>LARGE((C44,E44,G44),1)</f>
        <v>0</v>
      </c>
      <c r="I44" s="51"/>
    </row>
    <row r="45" spans="1:9">
      <c r="A45" s="56"/>
      <c r="B45" s="63">
        <v>0</v>
      </c>
      <c r="C45" s="64">
        <f t="shared" si="0"/>
        <v>0</v>
      </c>
      <c r="D45" s="63">
        <v>0</v>
      </c>
      <c r="E45" s="64">
        <f t="shared" si="0"/>
        <v>0</v>
      </c>
      <c r="F45" s="63">
        <v>0</v>
      </c>
      <c r="G45" s="64">
        <f t="shared" si="0"/>
        <v>0</v>
      </c>
      <c r="H45" s="52">
        <f>LARGE((C45,E45,G45),1)</f>
        <v>0</v>
      </c>
      <c r="I45" s="51"/>
    </row>
    <row r="46" spans="1:9">
      <c r="A46" s="56"/>
      <c r="B46" s="63">
        <v>0</v>
      </c>
      <c r="C46" s="64">
        <f t="shared" si="0"/>
        <v>0</v>
      </c>
      <c r="D46" s="63">
        <v>0</v>
      </c>
      <c r="E46" s="64">
        <f t="shared" si="0"/>
        <v>0</v>
      </c>
      <c r="F46" s="63">
        <v>0</v>
      </c>
      <c r="G46" s="64">
        <f t="shared" si="0"/>
        <v>0</v>
      </c>
      <c r="H46" s="52">
        <f>LARGE((C46,E46,G46),1)</f>
        <v>0</v>
      </c>
      <c r="I46" s="51"/>
    </row>
    <row r="47" spans="1:9">
      <c r="A47" s="55"/>
      <c r="B47" s="63">
        <v>0</v>
      </c>
      <c r="C47" s="64">
        <f t="shared" si="0"/>
        <v>0</v>
      </c>
      <c r="D47" s="63">
        <v>0</v>
      </c>
      <c r="E47" s="64">
        <f t="shared" si="0"/>
        <v>0</v>
      </c>
      <c r="F47" s="63">
        <v>0</v>
      </c>
      <c r="G47" s="64">
        <f t="shared" si="0"/>
        <v>0</v>
      </c>
      <c r="H47" s="52">
        <f>LARGE((C47,E47,G47),1)</f>
        <v>0</v>
      </c>
      <c r="I47" s="51"/>
    </row>
    <row r="48" spans="1:9">
      <c r="A48" s="55"/>
      <c r="B48" s="63">
        <v>0</v>
      </c>
      <c r="C48" s="64">
        <f t="shared" si="0"/>
        <v>0</v>
      </c>
      <c r="D48" s="63">
        <v>0</v>
      </c>
      <c r="E48" s="64">
        <f t="shared" si="0"/>
        <v>0</v>
      </c>
      <c r="F48" s="63">
        <v>0</v>
      </c>
      <c r="G48" s="64">
        <f t="shared" si="0"/>
        <v>0</v>
      </c>
      <c r="H48" s="52">
        <f>LARGE((C48,E48,G48),1)</f>
        <v>0</v>
      </c>
      <c r="I48" s="51"/>
    </row>
    <row r="49" spans="1:9">
      <c r="A49" s="55"/>
      <c r="B49" s="63">
        <v>0</v>
      </c>
      <c r="C49" s="64">
        <f t="shared" si="0"/>
        <v>0</v>
      </c>
      <c r="D49" s="63">
        <v>0</v>
      </c>
      <c r="E49" s="64">
        <f t="shared" si="0"/>
        <v>0</v>
      </c>
      <c r="F49" s="63">
        <v>0</v>
      </c>
      <c r="G49" s="64">
        <f t="shared" si="0"/>
        <v>0</v>
      </c>
      <c r="H49" s="52">
        <f>LARGE((C49,E49,G49),1)</f>
        <v>0</v>
      </c>
      <c r="I49" s="51"/>
    </row>
    <row r="50" spans="1:9">
      <c r="A50" s="56"/>
      <c r="B50" s="63">
        <v>0</v>
      </c>
      <c r="C50" s="64">
        <f t="shared" si="0"/>
        <v>0</v>
      </c>
      <c r="D50" s="63">
        <v>0</v>
      </c>
      <c r="E50" s="64">
        <f t="shared" si="0"/>
        <v>0</v>
      </c>
      <c r="F50" s="63">
        <v>0</v>
      </c>
      <c r="G50" s="64">
        <f t="shared" si="0"/>
        <v>0</v>
      </c>
      <c r="H50" s="52">
        <f>LARGE((C50,E50,G50),1)</f>
        <v>0</v>
      </c>
      <c r="I50" s="51"/>
    </row>
    <row r="51" spans="1:9">
      <c r="A51" s="56"/>
      <c r="B51" s="63">
        <v>0</v>
      </c>
      <c r="C51" s="64">
        <f t="shared" si="0"/>
        <v>0</v>
      </c>
      <c r="D51" s="63">
        <v>0</v>
      </c>
      <c r="E51" s="64">
        <f t="shared" si="0"/>
        <v>0</v>
      </c>
      <c r="F51" s="63">
        <v>0</v>
      </c>
      <c r="G51" s="64">
        <f t="shared" si="0"/>
        <v>0</v>
      </c>
      <c r="H51" s="52">
        <f>LARGE((C51,E51,G51),1)</f>
        <v>0</v>
      </c>
      <c r="I51" s="51"/>
    </row>
    <row r="52" spans="1:9">
      <c r="A52" s="60"/>
      <c r="B52" s="63">
        <v>0</v>
      </c>
      <c r="C52" s="64">
        <f t="shared" si="0"/>
        <v>0</v>
      </c>
      <c r="D52" s="63">
        <v>0</v>
      </c>
      <c r="E52" s="64">
        <f t="shared" si="0"/>
        <v>0</v>
      </c>
      <c r="F52" s="63">
        <v>0</v>
      </c>
      <c r="G52" s="64">
        <f t="shared" si="0"/>
        <v>0</v>
      </c>
      <c r="H52" s="52">
        <f>LARGE((C52,E52,G52),1)</f>
        <v>0</v>
      </c>
      <c r="I52" s="51"/>
    </row>
    <row r="53" spans="1:9">
      <c r="A53" s="58"/>
      <c r="B53" s="63">
        <v>0</v>
      </c>
      <c r="C53" s="64">
        <f t="shared" si="0"/>
        <v>0</v>
      </c>
      <c r="D53" s="63">
        <v>0</v>
      </c>
      <c r="E53" s="64">
        <f t="shared" si="0"/>
        <v>0</v>
      </c>
      <c r="F53" s="63">
        <v>0</v>
      </c>
      <c r="G53" s="64">
        <f t="shared" si="0"/>
        <v>0</v>
      </c>
      <c r="H53" s="52">
        <f>LARGE((C53,E53,G53),1)</f>
        <v>0</v>
      </c>
      <c r="I53" s="51"/>
    </row>
    <row r="54" spans="1:9">
      <c r="A54" s="55"/>
      <c r="B54" s="63">
        <v>0</v>
      </c>
      <c r="C54" s="64">
        <f t="shared" si="0"/>
        <v>0</v>
      </c>
      <c r="D54" s="63">
        <v>0</v>
      </c>
      <c r="E54" s="64">
        <f t="shared" si="0"/>
        <v>0</v>
      </c>
      <c r="F54" s="63">
        <v>0</v>
      </c>
      <c r="G54" s="64">
        <f t="shared" si="0"/>
        <v>0</v>
      </c>
      <c r="H54" s="52">
        <f>LARGE((C54,E54,G54),1)</f>
        <v>0</v>
      </c>
      <c r="I54" s="51"/>
    </row>
    <row r="55" spans="1:9">
      <c r="A55" s="56"/>
      <c r="B55" s="63">
        <v>0</v>
      </c>
      <c r="C55" s="64">
        <f t="shared" si="0"/>
        <v>0</v>
      </c>
      <c r="D55" s="63">
        <v>0</v>
      </c>
      <c r="E55" s="64">
        <f t="shared" si="0"/>
        <v>0</v>
      </c>
      <c r="F55" s="63">
        <v>0</v>
      </c>
      <c r="G55" s="64">
        <f t="shared" si="0"/>
        <v>0</v>
      </c>
      <c r="H55" s="52">
        <f>LARGE((C55,E55,G55),1)</f>
        <v>0</v>
      </c>
      <c r="I55" s="51"/>
    </row>
    <row r="56" spans="1:9">
      <c r="A56" s="56"/>
      <c r="B56" s="63">
        <v>0</v>
      </c>
      <c r="C56" s="64">
        <f t="shared" si="0"/>
        <v>0</v>
      </c>
      <c r="D56" s="63">
        <v>0</v>
      </c>
      <c r="E56" s="64">
        <f t="shared" si="0"/>
        <v>0</v>
      </c>
      <c r="F56" s="63">
        <v>0</v>
      </c>
      <c r="G56" s="64">
        <f t="shared" si="0"/>
        <v>0</v>
      </c>
      <c r="H56" s="52">
        <f>LARGE((C56,E56,G56),1)</f>
        <v>0</v>
      </c>
      <c r="I56" s="51"/>
    </row>
    <row r="57" spans="1:9">
      <c r="A57" s="59"/>
      <c r="B57" s="63">
        <v>0</v>
      </c>
      <c r="C57" s="64">
        <f t="shared" si="0"/>
        <v>0</v>
      </c>
      <c r="D57" s="63">
        <v>0</v>
      </c>
      <c r="E57" s="64">
        <f t="shared" si="0"/>
        <v>0</v>
      </c>
      <c r="F57" s="63">
        <v>0</v>
      </c>
      <c r="G57" s="64">
        <f t="shared" si="0"/>
        <v>0</v>
      </c>
      <c r="H57" s="52">
        <f>LARGE((C57,E57,G57),1)</f>
        <v>0</v>
      </c>
      <c r="I57" s="51"/>
    </row>
    <row r="58" spans="1:9">
      <c r="A58" s="56"/>
      <c r="B58" s="63">
        <v>0</v>
      </c>
      <c r="C58" s="64">
        <f>B58/B$15*1000*B$14</f>
        <v>0</v>
      </c>
      <c r="D58" s="63">
        <v>0</v>
      </c>
      <c r="E58" s="64">
        <f>D58/D$15*1000*D$14</f>
        <v>0</v>
      </c>
      <c r="F58" s="63">
        <v>0</v>
      </c>
      <c r="G58" s="64">
        <f>F58/F$15*1000*F$14</f>
        <v>0</v>
      </c>
      <c r="H58" s="52">
        <f>LARGE((C58,E58,G58),1)</f>
        <v>0</v>
      </c>
      <c r="I58" s="51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2">
    <cfRule type="duplicateValues" dxfId="412" priority="27"/>
  </conditionalFormatting>
  <conditionalFormatting sqref="A34:A41 A53 A32 A43:A49">
    <cfRule type="duplicateValues" dxfId="411" priority="35"/>
  </conditionalFormatting>
  <conditionalFormatting sqref="A34:A41 A53 A32 A43:A49">
    <cfRule type="duplicateValues" dxfId="410" priority="36"/>
  </conditionalFormatting>
  <conditionalFormatting sqref="A57">
    <cfRule type="duplicateValues" dxfId="409" priority="33"/>
  </conditionalFormatting>
  <conditionalFormatting sqref="A57">
    <cfRule type="duplicateValues" dxfId="408" priority="34"/>
  </conditionalFormatting>
  <conditionalFormatting sqref="A33">
    <cfRule type="duplicateValues" dxfId="407" priority="31"/>
  </conditionalFormatting>
  <conditionalFormatting sqref="A33">
    <cfRule type="duplicateValues" dxfId="406" priority="32"/>
  </conditionalFormatting>
  <conditionalFormatting sqref="A50">
    <cfRule type="duplicateValues" dxfId="405" priority="29"/>
  </conditionalFormatting>
  <conditionalFormatting sqref="A50">
    <cfRule type="duplicateValues" dxfId="404" priority="30"/>
  </conditionalFormatting>
  <conditionalFormatting sqref="A42">
    <cfRule type="duplicateValues" dxfId="403" priority="28"/>
  </conditionalFormatting>
  <conditionalFormatting sqref="A51">
    <cfRule type="duplicateValues" dxfId="402" priority="25"/>
  </conditionalFormatting>
  <conditionalFormatting sqref="A51">
    <cfRule type="duplicateValues" dxfId="401" priority="26"/>
  </conditionalFormatting>
  <conditionalFormatting sqref="A28:A30">
    <cfRule type="duplicateValues" dxfId="400" priority="23"/>
  </conditionalFormatting>
  <conditionalFormatting sqref="A28:A30">
    <cfRule type="duplicateValues" dxfId="399" priority="24"/>
  </conditionalFormatting>
  <conditionalFormatting sqref="A27">
    <cfRule type="duplicateValues" dxfId="398" priority="21"/>
  </conditionalFormatting>
  <conditionalFormatting sqref="A27">
    <cfRule type="duplicateValues" dxfId="397" priority="22"/>
  </conditionalFormatting>
  <conditionalFormatting sqref="A22">
    <cfRule type="duplicateValues" dxfId="396" priority="15"/>
  </conditionalFormatting>
  <conditionalFormatting sqref="A22">
    <cfRule type="duplicateValues" dxfId="395" priority="16"/>
  </conditionalFormatting>
  <conditionalFormatting sqref="A23">
    <cfRule type="duplicateValues" dxfId="394" priority="13"/>
  </conditionalFormatting>
  <conditionalFormatting sqref="A23">
    <cfRule type="duplicateValues" dxfId="393" priority="14"/>
  </conditionalFormatting>
  <conditionalFormatting sqref="A25">
    <cfRule type="duplicateValues" dxfId="392" priority="11"/>
  </conditionalFormatting>
  <conditionalFormatting sqref="A25">
    <cfRule type="duplicateValues" dxfId="391" priority="1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opLeftCell="A4" workbookViewId="0">
      <selection activeCell="H20" sqref="H20"/>
    </sheetView>
  </sheetViews>
  <sheetFormatPr baseColWidth="10" defaultColWidth="8.7109375" defaultRowHeight="13" x14ac:dyDescent="0"/>
  <cols>
    <col min="1" max="1" width="17.28515625" customWidth="1"/>
    <col min="2" max="2" width="8.7109375" customWidth="1"/>
    <col min="3" max="3" width="8.7109375" style="68" customWidth="1"/>
    <col min="4" max="8" width="8.7109375" customWidth="1"/>
    <col min="9" max="9" width="9.140625" customWidth="1"/>
  </cols>
  <sheetData>
    <row r="1" spans="1:9">
      <c r="A1" s="105"/>
      <c r="B1" s="67"/>
      <c r="C1" s="67"/>
      <c r="D1" s="67"/>
      <c r="E1" s="67"/>
      <c r="F1" s="67"/>
      <c r="G1" s="67"/>
      <c r="H1" s="67"/>
      <c r="I1" s="29"/>
    </row>
    <row r="2" spans="1:9">
      <c r="A2" s="105"/>
      <c r="B2" s="107" t="s">
        <v>41</v>
      </c>
      <c r="C2" s="107"/>
      <c r="D2" s="107"/>
      <c r="E2" s="107"/>
      <c r="F2" s="107"/>
      <c r="G2" s="67"/>
      <c r="H2" s="67"/>
      <c r="I2" s="29"/>
    </row>
    <row r="3" spans="1:9">
      <c r="A3" s="105"/>
      <c r="B3" s="67"/>
      <c r="C3" s="67"/>
      <c r="D3" s="67"/>
      <c r="E3" s="67"/>
      <c r="F3" s="67"/>
      <c r="G3" s="67"/>
      <c r="H3" s="67"/>
      <c r="I3" s="29"/>
    </row>
    <row r="4" spans="1:9">
      <c r="A4" s="105"/>
      <c r="B4" s="107" t="s">
        <v>34</v>
      </c>
      <c r="C4" s="107"/>
      <c r="D4" s="107"/>
      <c r="E4" s="107"/>
      <c r="F4" s="107"/>
      <c r="G4" s="67"/>
      <c r="H4" s="67"/>
      <c r="I4" s="29"/>
    </row>
    <row r="5" spans="1:9">
      <c r="A5" s="105"/>
      <c r="B5" s="67"/>
      <c r="C5" s="67"/>
      <c r="D5" s="67"/>
      <c r="E5" s="67"/>
      <c r="F5" s="67"/>
      <c r="G5" s="67"/>
      <c r="H5" s="67"/>
      <c r="I5" s="29"/>
    </row>
    <row r="6" spans="1:9">
      <c r="A6" s="105"/>
      <c r="B6" s="106"/>
      <c r="C6" s="106"/>
      <c r="D6" s="67"/>
      <c r="E6" s="67"/>
      <c r="F6" s="67"/>
      <c r="G6" s="67"/>
      <c r="H6" s="67"/>
      <c r="I6" s="29"/>
    </row>
    <row r="7" spans="1:9">
      <c r="A7" s="105"/>
      <c r="B7" s="67"/>
      <c r="C7" s="67"/>
      <c r="D7" s="67"/>
      <c r="E7" s="67"/>
      <c r="F7" s="67"/>
      <c r="G7" s="67"/>
      <c r="H7" s="67"/>
      <c r="I7" s="29"/>
    </row>
    <row r="8" spans="1:9">
      <c r="A8" s="30" t="s">
        <v>11</v>
      </c>
      <c r="B8" s="31" t="s">
        <v>63</v>
      </c>
      <c r="C8" s="31"/>
      <c r="D8" s="31"/>
      <c r="E8" s="31"/>
      <c r="F8" s="66"/>
      <c r="G8" s="66"/>
      <c r="H8" s="66"/>
      <c r="I8" s="29"/>
    </row>
    <row r="9" spans="1:9">
      <c r="A9" s="30" t="s">
        <v>0</v>
      </c>
      <c r="B9" s="31" t="s">
        <v>59</v>
      </c>
      <c r="C9" s="31"/>
      <c r="D9" s="31"/>
      <c r="E9" s="31"/>
      <c r="F9" s="66"/>
      <c r="G9" s="66"/>
      <c r="H9" s="66"/>
      <c r="I9" s="29"/>
    </row>
    <row r="10" spans="1:9">
      <c r="A10" s="30" t="s">
        <v>13</v>
      </c>
      <c r="B10" s="108">
        <v>42030</v>
      </c>
      <c r="C10" s="108"/>
      <c r="D10" s="32"/>
      <c r="E10" s="32"/>
      <c r="F10" s="33"/>
      <c r="G10" s="33"/>
      <c r="H10" s="33"/>
      <c r="I10" s="29"/>
    </row>
    <row r="11" spans="1:9">
      <c r="A11" s="30" t="s">
        <v>33</v>
      </c>
      <c r="B11" s="31" t="s">
        <v>39</v>
      </c>
      <c r="C11" s="32"/>
      <c r="D11" s="67"/>
      <c r="E11" s="67"/>
      <c r="F11" s="67"/>
      <c r="G11" s="67"/>
      <c r="H11" s="67"/>
      <c r="I11" s="29"/>
    </row>
    <row r="12" spans="1:9">
      <c r="A12" s="30" t="s">
        <v>16</v>
      </c>
      <c r="B12" s="66" t="s">
        <v>45</v>
      </c>
      <c r="C12" s="67"/>
      <c r="D12" s="67"/>
      <c r="E12" s="67"/>
      <c r="F12" s="67"/>
      <c r="G12" s="67"/>
      <c r="H12" s="67"/>
      <c r="I12" s="29"/>
    </row>
    <row r="13" spans="1:9">
      <c r="A13" s="66" t="s">
        <v>12</v>
      </c>
      <c r="B13" s="34" t="s">
        <v>2</v>
      </c>
      <c r="C13" s="35"/>
      <c r="D13" s="36" t="s">
        <v>17</v>
      </c>
      <c r="E13" s="35"/>
      <c r="F13" s="36" t="s">
        <v>1</v>
      </c>
      <c r="G13" s="35"/>
      <c r="H13" s="37"/>
      <c r="I13" s="38" t="s">
        <v>24</v>
      </c>
    </row>
    <row r="14" spans="1:9">
      <c r="A14" s="66" t="s">
        <v>15</v>
      </c>
      <c r="B14" s="39">
        <v>0</v>
      </c>
      <c r="C14" s="40"/>
      <c r="D14" s="41">
        <v>0</v>
      </c>
      <c r="E14" s="40"/>
      <c r="F14" s="41">
        <v>0.5</v>
      </c>
      <c r="G14" s="40"/>
      <c r="H14" s="42" t="s">
        <v>18</v>
      </c>
      <c r="I14" s="43" t="s">
        <v>25</v>
      </c>
    </row>
    <row r="15" spans="1:9">
      <c r="A15" s="66" t="s">
        <v>14</v>
      </c>
      <c r="B15" s="44">
        <v>1</v>
      </c>
      <c r="C15" s="45"/>
      <c r="D15" s="46">
        <v>1</v>
      </c>
      <c r="E15" s="45"/>
      <c r="F15" s="46">
        <v>70.8</v>
      </c>
      <c r="G15" s="45"/>
      <c r="H15" s="42" t="s">
        <v>19</v>
      </c>
      <c r="I15" s="43" t="s">
        <v>26</v>
      </c>
    </row>
    <row r="16" spans="1:9">
      <c r="A16" s="66"/>
      <c r="B16" s="47" t="s">
        <v>5</v>
      </c>
      <c r="C16" s="48" t="s">
        <v>4</v>
      </c>
      <c r="D16" s="48" t="s">
        <v>5</v>
      </c>
      <c r="E16" s="48" t="s">
        <v>4</v>
      </c>
      <c r="F16" s="48" t="s">
        <v>5</v>
      </c>
      <c r="G16" s="48" t="s">
        <v>4</v>
      </c>
      <c r="H16" s="49" t="s">
        <v>4</v>
      </c>
      <c r="I16" s="50">
        <v>4</v>
      </c>
    </row>
    <row r="17" spans="1:9">
      <c r="A17" s="71" t="s">
        <v>53</v>
      </c>
      <c r="B17" s="62">
        <v>0</v>
      </c>
      <c r="C17" s="64">
        <f>B17/B$15*1000*B$14</f>
        <v>0</v>
      </c>
      <c r="D17" s="63">
        <v>0</v>
      </c>
      <c r="E17" s="64">
        <f>D17/D$15*1000*D$14</f>
        <v>0</v>
      </c>
      <c r="F17" s="63">
        <v>45.8</v>
      </c>
      <c r="G17" s="64">
        <f>F17/F$15*1000*F$14</f>
        <v>323.44632768361583</v>
      </c>
      <c r="H17" s="52">
        <f>LARGE((C17,E17,G17),1)</f>
        <v>323.44632768361583</v>
      </c>
      <c r="I17" s="51">
        <v>2</v>
      </c>
    </row>
    <row r="18" spans="1:9">
      <c r="A18" s="70" t="s">
        <v>58</v>
      </c>
      <c r="B18" s="62">
        <v>0</v>
      </c>
      <c r="C18" s="64">
        <f>B18/B$15*1000*B$14</f>
        <v>0</v>
      </c>
      <c r="D18" s="63">
        <v>0</v>
      </c>
      <c r="E18" s="64">
        <f>D18/D$15*1000*D$14</f>
        <v>0</v>
      </c>
      <c r="F18" s="63">
        <v>42</v>
      </c>
      <c r="G18" s="64">
        <f>F18/F$15*1000*F$14</f>
        <v>296.61016949152543</v>
      </c>
      <c r="H18" s="52">
        <f>LARGE((C18,E18,G18),1)</f>
        <v>296.61016949152543</v>
      </c>
      <c r="I18" s="51">
        <v>3</v>
      </c>
    </row>
    <row r="19" spans="1:9">
      <c r="A19" s="70" t="s">
        <v>55</v>
      </c>
      <c r="B19" s="62">
        <v>0</v>
      </c>
      <c r="C19" s="64">
        <f>B19/B$15*1000*B$14</f>
        <v>0</v>
      </c>
      <c r="D19" s="63">
        <v>0</v>
      </c>
      <c r="E19" s="64">
        <f t="shared" ref="C19:G57" si="0">D19/D$15*1000*D$14</f>
        <v>0</v>
      </c>
      <c r="F19" s="63">
        <v>35.4</v>
      </c>
      <c r="G19" s="64">
        <f>F19/F$15*1000*F$14</f>
        <v>250</v>
      </c>
      <c r="H19" s="52">
        <f>LARGE((C19,E19,G19),1)</f>
        <v>250</v>
      </c>
      <c r="I19" s="51">
        <v>4</v>
      </c>
    </row>
    <row r="20" spans="1:9">
      <c r="A20" s="71"/>
      <c r="B20" s="62">
        <v>0</v>
      </c>
      <c r="C20" s="64">
        <f>B20/B$15*1000*B$14</f>
        <v>0</v>
      </c>
      <c r="D20" s="63">
        <v>0</v>
      </c>
      <c r="E20" s="64">
        <f t="shared" si="0"/>
        <v>0</v>
      </c>
      <c r="F20" s="63">
        <v>0</v>
      </c>
      <c r="G20" s="64">
        <f>F20/F$15*1000*F$14</f>
        <v>0</v>
      </c>
      <c r="H20" s="52">
        <f>LARGE((C20,E20,G20),1)</f>
        <v>0</v>
      </c>
      <c r="I20" s="51"/>
    </row>
    <row r="21" spans="1:9">
      <c r="A21" s="70"/>
      <c r="B21" s="62">
        <v>0</v>
      </c>
      <c r="C21" s="64">
        <f t="shared" si="0"/>
        <v>0</v>
      </c>
      <c r="D21" s="63">
        <v>0</v>
      </c>
      <c r="E21" s="64">
        <f t="shared" si="0"/>
        <v>0</v>
      </c>
      <c r="F21" s="63">
        <v>0</v>
      </c>
      <c r="G21" s="64">
        <f t="shared" si="0"/>
        <v>0</v>
      </c>
      <c r="H21" s="52">
        <f>LARGE((C21,E21,G21),1)</f>
        <v>0</v>
      </c>
      <c r="I21" s="51"/>
    </row>
    <row r="22" spans="1:9">
      <c r="A22" s="70"/>
      <c r="B22" s="62">
        <v>0</v>
      </c>
      <c r="C22" s="64">
        <f>B22/B$15*1000*B$14</f>
        <v>0</v>
      </c>
      <c r="D22" s="63">
        <v>0</v>
      </c>
      <c r="E22" s="64">
        <f>D22/D$15*1000*D$14</f>
        <v>0</v>
      </c>
      <c r="F22" s="63">
        <v>0</v>
      </c>
      <c r="G22" s="64">
        <f>F22/F$15*1000*F$14</f>
        <v>0</v>
      </c>
      <c r="H22" s="52">
        <f>LARGE((C22,E22,G22),1)</f>
        <v>0</v>
      </c>
      <c r="I22" s="51"/>
    </row>
    <row r="23" spans="1:9">
      <c r="A23" s="70"/>
      <c r="B23" s="62">
        <v>0</v>
      </c>
      <c r="C23" s="64">
        <f t="shared" si="0"/>
        <v>0</v>
      </c>
      <c r="D23" s="63">
        <v>0</v>
      </c>
      <c r="E23" s="64">
        <f t="shared" si="0"/>
        <v>0</v>
      </c>
      <c r="F23" s="63">
        <v>0</v>
      </c>
      <c r="G23" s="64">
        <f t="shared" si="0"/>
        <v>0</v>
      </c>
      <c r="H23" s="52">
        <f>LARGE((C23,E23,G23),1)</f>
        <v>0</v>
      </c>
      <c r="I23" s="51"/>
    </row>
    <row r="24" spans="1:9">
      <c r="A24" s="61"/>
      <c r="B24" s="62">
        <v>0</v>
      </c>
      <c r="C24" s="64">
        <f t="shared" si="0"/>
        <v>0</v>
      </c>
      <c r="D24" s="63">
        <v>0</v>
      </c>
      <c r="E24" s="64">
        <f t="shared" si="0"/>
        <v>0</v>
      </c>
      <c r="F24" s="63">
        <v>0</v>
      </c>
      <c r="G24" s="64">
        <f t="shared" si="0"/>
        <v>0</v>
      </c>
      <c r="H24" s="52">
        <f>LARGE((C24,E24,G24),1)</f>
        <v>0</v>
      </c>
      <c r="I24" s="51"/>
    </row>
    <row r="25" spans="1:9">
      <c r="A25" s="70"/>
      <c r="B25" s="62">
        <v>0</v>
      </c>
      <c r="C25" s="64">
        <f t="shared" si="0"/>
        <v>0</v>
      </c>
      <c r="D25" s="63">
        <v>0</v>
      </c>
      <c r="E25" s="64">
        <f t="shared" si="0"/>
        <v>0</v>
      </c>
      <c r="F25" s="63">
        <v>0</v>
      </c>
      <c r="G25" s="64">
        <f t="shared" si="0"/>
        <v>0</v>
      </c>
      <c r="H25" s="52">
        <f>LARGE((C25,E25,G25),1)</f>
        <v>0</v>
      </c>
      <c r="I25" s="51"/>
    </row>
    <row r="26" spans="1:9">
      <c r="A26" s="70"/>
      <c r="B26" s="62">
        <v>0</v>
      </c>
      <c r="C26" s="64">
        <f>B26/B$15*1000*B$14</f>
        <v>0</v>
      </c>
      <c r="D26" s="63">
        <v>0</v>
      </c>
      <c r="E26" s="64">
        <f t="shared" si="0"/>
        <v>0</v>
      </c>
      <c r="F26" s="63">
        <v>0</v>
      </c>
      <c r="G26" s="64">
        <f t="shared" si="0"/>
        <v>0</v>
      </c>
      <c r="H26" s="52">
        <f>LARGE((C26,E26,G26),1)</f>
        <v>0</v>
      </c>
      <c r="I26" s="51"/>
    </row>
    <row r="27" spans="1:9">
      <c r="A27" s="70"/>
      <c r="B27" s="62">
        <v>0</v>
      </c>
      <c r="C27" s="64">
        <f>B27/B$15*1000*B$14</f>
        <v>0</v>
      </c>
      <c r="D27" s="63">
        <v>0</v>
      </c>
      <c r="E27" s="64">
        <f t="shared" si="0"/>
        <v>0</v>
      </c>
      <c r="F27" s="63">
        <v>0</v>
      </c>
      <c r="G27" s="64">
        <f t="shared" si="0"/>
        <v>0</v>
      </c>
      <c r="H27" s="52">
        <f>LARGE((C27,E27,G27),1)</f>
        <v>0</v>
      </c>
      <c r="I27" s="51"/>
    </row>
    <row r="28" spans="1:9">
      <c r="A28" s="70"/>
      <c r="B28" s="62">
        <v>0</v>
      </c>
      <c r="C28" s="64">
        <f t="shared" si="0"/>
        <v>0</v>
      </c>
      <c r="D28" s="63">
        <v>0</v>
      </c>
      <c r="E28" s="64">
        <f t="shared" si="0"/>
        <v>0</v>
      </c>
      <c r="F28" s="63">
        <v>0</v>
      </c>
      <c r="G28" s="64">
        <f t="shared" si="0"/>
        <v>0</v>
      </c>
      <c r="H28" s="52">
        <f>LARGE((C28,E28,G28),1)</f>
        <v>0</v>
      </c>
      <c r="I28" s="51"/>
    </row>
    <row r="29" spans="1:9">
      <c r="A29" s="70"/>
      <c r="B29" s="62">
        <v>0</v>
      </c>
      <c r="C29" s="64">
        <f t="shared" si="0"/>
        <v>0</v>
      </c>
      <c r="D29" s="63">
        <v>0</v>
      </c>
      <c r="E29" s="64">
        <f t="shared" si="0"/>
        <v>0</v>
      </c>
      <c r="F29" s="63">
        <v>0</v>
      </c>
      <c r="G29" s="64">
        <f t="shared" si="0"/>
        <v>0</v>
      </c>
      <c r="H29" s="52">
        <f>LARGE((C29,E29,G29),1)</f>
        <v>0</v>
      </c>
      <c r="I29" s="51"/>
    </row>
    <row r="30" spans="1:9">
      <c r="A30" s="54"/>
      <c r="B30" s="62">
        <v>0</v>
      </c>
      <c r="C30" s="64">
        <f t="shared" si="0"/>
        <v>0</v>
      </c>
      <c r="D30" s="63">
        <v>0</v>
      </c>
      <c r="E30" s="64">
        <f t="shared" si="0"/>
        <v>0</v>
      </c>
      <c r="F30" s="63">
        <v>0</v>
      </c>
      <c r="G30" s="64">
        <f t="shared" si="0"/>
        <v>0</v>
      </c>
      <c r="H30" s="52">
        <f>LARGE((C30,E30,G30),1)</f>
        <v>0</v>
      </c>
      <c r="I30" s="51"/>
    </row>
    <row r="31" spans="1:9">
      <c r="A31" s="61"/>
      <c r="B31" s="62">
        <v>0</v>
      </c>
      <c r="C31" s="64">
        <f t="shared" si="0"/>
        <v>0</v>
      </c>
      <c r="D31" s="63">
        <v>0</v>
      </c>
      <c r="E31" s="64">
        <f t="shared" si="0"/>
        <v>0</v>
      </c>
      <c r="F31" s="63">
        <v>0</v>
      </c>
      <c r="G31" s="64">
        <f t="shared" si="0"/>
        <v>0</v>
      </c>
      <c r="H31" s="52">
        <f>LARGE((C31,E31,G31),1)</f>
        <v>0</v>
      </c>
      <c r="I31" s="51"/>
    </row>
    <row r="32" spans="1:9">
      <c r="A32" s="56"/>
      <c r="B32" s="62">
        <v>0</v>
      </c>
      <c r="C32" s="64">
        <f t="shared" si="0"/>
        <v>0</v>
      </c>
      <c r="D32" s="63">
        <v>0</v>
      </c>
      <c r="E32" s="64">
        <f t="shared" si="0"/>
        <v>0</v>
      </c>
      <c r="F32" s="63">
        <v>0</v>
      </c>
      <c r="G32" s="64">
        <f t="shared" si="0"/>
        <v>0</v>
      </c>
      <c r="H32" s="52">
        <f>LARGE((C32,E32,G32),1)</f>
        <v>0</v>
      </c>
      <c r="I32" s="51"/>
    </row>
    <row r="33" spans="1:9">
      <c r="A33" s="57"/>
      <c r="B33" s="62">
        <v>0</v>
      </c>
      <c r="C33" s="64">
        <f t="shared" si="0"/>
        <v>0</v>
      </c>
      <c r="D33" s="63">
        <v>0</v>
      </c>
      <c r="E33" s="64">
        <f t="shared" si="0"/>
        <v>0</v>
      </c>
      <c r="F33" s="63">
        <v>0</v>
      </c>
      <c r="G33" s="64">
        <f t="shared" si="0"/>
        <v>0</v>
      </c>
      <c r="H33" s="52">
        <f>LARGE((C33,E33,G33),1)</f>
        <v>0</v>
      </c>
      <c r="I33" s="51"/>
    </row>
    <row r="34" spans="1:9">
      <c r="A34" s="55"/>
      <c r="B34" s="62">
        <v>0</v>
      </c>
      <c r="C34" s="64">
        <f t="shared" si="0"/>
        <v>0</v>
      </c>
      <c r="D34" s="63">
        <v>0</v>
      </c>
      <c r="E34" s="64">
        <f t="shared" si="0"/>
        <v>0</v>
      </c>
      <c r="F34" s="63">
        <v>0</v>
      </c>
      <c r="G34" s="64">
        <f t="shared" si="0"/>
        <v>0</v>
      </c>
      <c r="H34" s="52">
        <f>LARGE((C34,E34,G34),1)</f>
        <v>0</v>
      </c>
      <c r="I34" s="51"/>
    </row>
    <row r="35" spans="1:9">
      <c r="A35" s="55"/>
      <c r="B35" s="62">
        <v>0</v>
      </c>
      <c r="C35" s="64">
        <f t="shared" si="0"/>
        <v>0</v>
      </c>
      <c r="D35" s="63">
        <v>0</v>
      </c>
      <c r="E35" s="64">
        <f t="shared" si="0"/>
        <v>0</v>
      </c>
      <c r="F35" s="63">
        <v>0</v>
      </c>
      <c r="G35" s="64">
        <f t="shared" si="0"/>
        <v>0</v>
      </c>
      <c r="H35" s="52">
        <f>LARGE((C35,E35,G35),1)</f>
        <v>0</v>
      </c>
      <c r="I35" s="51"/>
    </row>
    <row r="36" spans="1:9">
      <c r="A36" s="55"/>
      <c r="B36" s="62">
        <v>0</v>
      </c>
      <c r="C36" s="64">
        <f t="shared" si="0"/>
        <v>0</v>
      </c>
      <c r="D36" s="63">
        <v>0</v>
      </c>
      <c r="E36" s="64">
        <f t="shared" si="0"/>
        <v>0</v>
      </c>
      <c r="F36" s="63">
        <v>0</v>
      </c>
      <c r="G36" s="64">
        <f t="shared" si="0"/>
        <v>0</v>
      </c>
      <c r="H36" s="52">
        <f>LARGE((C36,E36,G36),1)</f>
        <v>0</v>
      </c>
      <c r="I36" s="51"/>
    </row>
    <row r="37" spans="1:9">
      <c r="A37" s="55"/>
      <c r="B37" s="62">
        <v>0</v>
      </c>
      <c r="C37" s="64">
        <f t="shared" si="0"/>
        <v>0</v>
      </c>
      <c r="D37" s="63">
        <v>0</v>
      </c>
      <c r="E37" s="64">
        <f t="shared" si="0"/>
        <v>0</v>
      </c>
      <c r="F37" s="63">
        <v>0</v>
      </c>
      <c r="G37" s="64">
        <f t="shared" si="0"/>
        <v>0</v>
      </c>
      <c r="H37" s="52">
        <f>LARGE((C37,E37,G37),1)</f>
        <v>0</v>
      </c>
      <c r="I37" s="51"/>
    </row>
    <row r="38" spans="1:9">
      <c r="A38" s="56"/>
      <c r="B38" s="62">
        <v>0</v>
      </c>
      <c r="C38" s="64">
        <f t="shared" si="0"/>
        <v>0</v>
      </c>
      <c r="D38" s="63">
        <v>0</v>
      </c>
      <c r="E38" s="64">
        <f t="shared" si="0"/>
        <v>0</v>
      </c>
      <c r="F38" s="63">
        <v>0</v>
      </c>
      <c r="G38" s="64">
        <f t="shared" si="0"/>
        <v>0</v>
      </c>
      <c r="H38" s="52">
        <f>LARGE((C38,E38,G38),1)</f>
        <v>0</v>
      </c>
      <c r="I38" s="51"/>
    </row>
    <row r="39" spans="1:9">
      <c r="A39" s="56"/>
      <c r="B39" s="62">
        <v>0</v>
      </c>
      <c r="C39" s="64">
        <f t="shared" si="0"/>
        <v>0</v>
      </c>
      <c r="D39" s="63">
        <v>0</v>
      </c>
      <c r="E39" s="64">
        <f t="shared" si="0"/>
        <v>0</v>
      </c>
      <c r="F39" s="63">
        <v>0</v>
      </c>
      <c r="G39" s="64">
        <f t="shared" si="0"/>
        <v>0</v>
      </c>
      <c r="H39" s="52">
        <f>LARGE((C39,E39,G39),1)</f>
        <v>0</v>
      </c>
      <c r="I39" s="51"/>
    </row>
    <row r="40" spans="1:9">
      <c r="A40" s="55"/>
      <c r="B40" s="62">
        <v>0</v>
      </c>
      <c r="C40" s="64">
        <f t="shared" si="0"/>
        <v>0</v>
      </c>
      <c r="D40" s="63">
        <v>0</v>
      </c>
      <c r="E40" s="64">
        <f t="shared" si="0"/>
        <v>0</v>
      </c>
      <c r="F40" s="63">
        <v>0</v>
      </c>
      <c r="G40" s="64">
        <f t="shared" si="0"/>
        <v>0</v>
      </c>
      <c r="H40" s="52">
        <f>LARGE((C40,E40,G40),1)</f>
        <v>0</v>
      </c>
      <c r="I40" s="51"/>
    </row>
    <row r="41" spans="1:9">
      <c r="A41" s="55"/>
      <c r="B41" s="63">
        <v>0</v>
      </c>
      <c r="C41" s="64">
        <f t="shared" si="0"/>
        <v>0</v>
      </c>
      <c r="D41" s="63">
        <v>0</v>
      </c>
      <c r="E41" s="64">
        <f t="shared" si="0"/>
        <v>0</v>
      </c>
      <c r="F41" s="63">
        <v>0</v>
      </c>
      <c r="G41" s="64">
        <f t="shared" si="0"/>
        <v>0</v>
      </c>
      <c r="H41" s="52">
        <f>LARGE((C41,E41,G41),1)</f>
        <v>0</v>
      </c>
      <c r="I41" s="51"/>
    </row>
    <row r="42" spans="1:9">
      <c r="A42" s="61"/>
      <c r="B42" s="63">
        <v>0</v>
      </c>
      <c r="C42" s="64">
        <f t="shared" si="0"/>
        <v>0</v>
      </c>
      <c r="D42" s="63">
        <v>0</v>
      </c>
      <c r="E42" s="64">
        <f t="shared" si="0"/>
        <v>0</v>
      </c>
      <c r="F42" s="63">
        <v>0</v>
      </c>
      <c r="G42" s="64">
        <f t="shared" si="0"/>
        <v>0</v>
      </c>
      <c r="H42" s="52">
        <f>LARGE((C42,E42,G42),1)</f>
        <v>0</v>
      </c>
      <c r="I42" s="51"/>
    </row>
    <row r="43" spans="1:9">
      <c r="A43" s="55"/>
      <c r="B43" s="63">
        <v>0</v>
      </c>
      <c r="C43" s="64">
        <f t="shared" si="0"/>
        <v>0</v>
      </c>
      <c r="D43" s="63">
        <v>0</v>
      </c>
      <c r="E43" s="64">
        <f t="shared" si="0"/>
        <v>0</v>
      </c>
      <c r="F43" s="63">
        <v>0</v>
      </c>
      <c r="G43" s="64">
        <f t="shared" si="0"/>
        <v>0</v>
      </c>
      <c r="H43" s="52">
        <f>LARGE((C43,E43,G43),1)</f>
        <v>0</v>
      </c>
      <c r="I43" s="51"/>
    </row>
    <row r="44" spans="1:9">
      <c r="A44" s="55"/>
      <c r="B44" s="63">
        <v>0</v>
      </c>
      <c r="C44" s="64">
        <f t="shared" si="0"/>
        <v>0</v>
      </c>
      <c r="D44" s="63">
        <v>0</v>
      </c>
      <c r="E44" s="64">
        <f t="shared" si="0"/>
        <v>0</v>
      </c>
      <c r="F44" s="63">
        <v>0</v>
      </c>
      <c r="G44" s="64">
        <f t="shared" si="0"/>
        <v>0</v>
      </c>
      <c r="H44" s="52">
        <f>LARGE((C44,E44,G44),1)</f>
        <v>0</v>
      </c>
      <c r="I44" s="51"/>
    </row>
    <row r="45" spans="1:9">
      <c r="A45" s="56"/>
      <c r="B45" s="63">
        <v>0</v>
      </c>
      <c r="C45" s="64">
        <f t="shared" si="0"/>
        <v>0</v>
      </c>
      <c r="D45" s="63">
        <v>0</v>
      </c>
      <c r="E45" s="64">
        <f t="shared" si="0"/>
        <v>0</v>
      </c>
      <c r="F45" s="63">
        <v>0</v>
      </c>
      <c r="G45" s="64">
        <f t="shared" si="0"/>
        <v>0</v>
      </c>
      <c r="H45" s="52">
        <f>LARGE((C45,E45,G45),1)</f>
        <v>0</v>
      </c>
      <c r="I45" s="51"/>
    </row>
    <row r="46" spans="1:9">
      <c r="A46" s="56"/>
      <c r="B46" s="63">
        <v>0</v>
      </c>
      <c r="C46" s="64">
        <f t="shared" si="0"/>
        <v>0</v>
      </c>
      <c r="D46" s="63">
        <v>0</v>
      </c>
      <c r="E46" s="64">
        <f t="shared" si="0"/>
        <v>0</v>
      </c>
      <c r="F46" s="63">
        <v>0</v>
      </c>
      <c r="G46" s="64">
        <f t="shared" si="0"/>
        <v>0</v>
      </c>
      <c r="H46" s="52">
        <f>LARGE((C46,E46,G46),1)</f>
        <v>0</v>
      </c>
      <c r="I46" s="51"/>
    </row>
    <row r="47" spans="1:9">
      <c r="A47" s="55"/>
      <c r="B47" s="63">
        <v>0</v>
      </c>
      <c r="C47" s="64">
        <f t="shared" si="0"/>
        <v>0</v>
      </c>
      <c r="D47" s="63">
        <v>0</v>
      </c>
      <c r="E47" s="64">
        <f t="shared" si="0"/>
        <v>0</v>
      </c>
      <c r="F47" s="63">
        <v>0</v>
      </c>
      <c r="G47" s="64">
        <f t="shared" si="0"/>
        <v>0</v>
      </c>
      <c r="H47" s="52">
        <f>LARGE((C47,E47,G47),1)</f>
        <v>0</v>
      </c>
      <c r="I47" s="51"/>
    </row>
    <row r="48" spans="1:9">
      <c r="A48" s="55"/>
      <c r="B48" s="63">
        <v>0</v>
      </c>
      <c r="C48" s="64">
        <f t="shared" si="0"/>
        <v>0</v>
      </c>
      <c r="D48" s="63">
        <v>0</v>
      </c>
      <c r="E48" s="64">
        <f t="shared" si="0"/>
        <v>0</v>
      </c>
      <c r="F48" s="63">
        <v>0</v>
      </c>
      <c r="G48" s="64">
        <f t="shared" si="0"/>
        <v>0</v>
      </c>
      <c r="H48" s="52">
        <f>LARGE((C48,E48,G48),1)</f>
        <v>0</v>
      </c>
      <c r="I48" s="51"/>
    </row>
    <row r="49" spans="1:9">
      <c r="A49" s="55"/>
      <c r="B49" s="63">
        <v>0</v>
      </c>
      <c r="C49" s="64">
        <f t="shared" si="0"/>
        <v>0</v>
      </c>
      <c r="D49" s="63">
        <v>0</v>
      </c>
      <c r="E49" s="64">
        <f t="shared" si="0"/>
        <v>0</v>
      </c>
      <c r="F49" s="63">
        <v>0</v>
      </c>
      <c r="G49" s="64">
        <f t="shared" si="0"/>
        <v>0</v>
      </c>
      <c r="H49" s="52">
        <f>LARGE((C49,E49,G49),1)</f>
        <v>0</v>
      </c>
      <c r="I49" s="51"/>
    </row>
    <row r="50" spans="1:9">
      <c r="A50" s="56"/>
      <c r="B50" s="63">
        <v>0</v>
      </c>
      <c r="C50" s="64">
        <f t="shared" si="0"/>
        <v>0</v>
      </c>
      <c r="D50" s="63">
        <v>0</v>
      </c>
      <c r="E50" s="64">
        <f t="shared" si="0"/>
        <v>0</v>
      </c>
      <c r="F50" s="63">
        <v>0</v>
      </c>
      <c r="G50" s="64">
        <f t="shared" si="0"/>
        <v>0</v>
      </c>
      <c r="H50" s="52">
        <f>LARGE((C50,E50,G50),1)</f>
        <v>0</v>
      </c>
      <c r="I50" s="51"/>
    </row>
    <row r="51" spans="1:9">
      <c r="A51" s="56"/>
      <c r="B51" s="63">
        <v>0</v>
      </c>
      <c r="C51" s="64">
        <f t="shared" si="0"/>
        <v>0</v>
      </c>
      <c r="D51" s="63">
        <v>0</v>
      </c>
      <c r="E51" s="64">
        <f t="shared" si="0"/>
        <v>0</v>
      </c>
      <c r="F51" s="63">
        <v>0</v>
      </c>
      <c r="G51" s="64">
        <f t="shared" si="0"/>
        <v>0</v>
      </c>
      <c r="H51" s="52">
        <f>LARGE((C51,E51,G51),1)</f>
        <v>0</v>
      </c>
      <c r="I51" s="51"/>
    </row>
    <row r="52" spans="1:9">
      <c r="A52" s="60"/>
      <c r="B52" s="63">
        <v>0</v>
      </c>
      <c r="C52" s="64">
        <f t="shared" si="0"/>
        <v>0</v>
      </c>
      <c r="D52" s="63">
        <v>0</v>
      </c>
      <c r="E52" s="64">
        <f t="shared" si="0"/>
        <v>0</v>
      </c>
      <c r="F52" s="63">
        <v>0</v>
      </c>
      <c r="G52" s="64">
        <f t="shared" si="0"/>
        <v>0</v>
      </c>
      <c r="H52" s="52">
        <f>LARGE((C52,E52,G52),1)</f>
        <v>0</v>
      </c>
      <c r="I52" s="51"/>
    </row>
    <row r="53" spans="1:9">
      <c r="A53" s="58"/>
      <c r="B53" s="63">
        <v>0</v>
      </c>
      <c r="C53" s="64">
        <f t="shared" si="0"/>
        <v>0</v>
      </c>
      <c r="D53" s="63">
        <v>0</v>
      </c>
      <c r="E53" s="64">
        <f t="shared" si="0"/>
        <v>0</v>
      </c>
      <c r="F53" s="63">
        <v>0</v>
      </c>
      <c r="G53" s="64">
        <f t="shared" si="0"/>
        <v>0</v>
      </c>
      <c r="H53" s="52">
        <f>LARGE((C53,E53,G53),1)</f>
        <v>0</v>
      </c>
      <c r="I53" s="51"/>
    </row>
    <row r="54" spans="1:9">
      <c r="A54" s="55"/>
      <c r="B54" s="63">
        <v>0</v>
      </c>
      <c r="C54" s="64">
        <f t="shared" si="0"/>
        <v>0</v>
      </c>
      <c r="D54" s="63">
        <v>0</v>
      </c>
      <c r="E54" s="64">
        <f t="shared" si="0"/>
        <v>0</v>
      </c>
      <c r="F54" s="63">
        <v>0</v>
      </c>
      <c r="G54" s="64">
        <f t="shared" si="0"/>
        <v>0</v>
      </c>
      <c r="H54" s="52">
        <f>LARGE((C54,E54,G54),1)</f>
        <v>0</v>
      </c>
      <c r="I54" s="51"/>
    </row>
    <row r="55" spans="1:9">
      <c r="A55" s="56"/>
      <c r="B55" s="63">
        <v>0</v>
      </c>
      <c r="C55" s="64">
        <f t="shared" si="0"/>
        <v>0</v>
      </c>
      <c r="D55" s="63">
        <v>0</v>
      </c>
      <c r="E55" s="64">
        <f t="shared" si="0"/>
        <v>0</v>
      </c>
      <c r="F55" s="63">
        <v>0</v>
      </c>
      <c r="G55" s="64">
        <f t="shared" si="0"/>
        <v>0</v>
      </c>
      <c r="H55" s="52">
        <f>LARGE((C55,E55,G55),1)</f>
        <v>0</v>
      </c>
      <c r="I55" s="51"/>
    </row>
    <row r="56" spans="1:9">
      <c r="A56" s="56"/>
      <c r="B56" s="63">
        <v>0</v>
      </c>
      <c r="C56" s="64">
        <f t="shared" si="0"/>
        <v>0</v>
      </c>
      <c r="D56" s="63">
        <v>0</v>
      </c>
      <c r="E56" s="64">
        <f t="shared" si="0"/>
        <v>0</v>
      </c>
      <c r="F56" s="63">
        <v>0</v>
      </c>
      <c r="G56" s="64">
        <f t="shared" si="0"/>
        <v>0</v>
      </c>
      <c r="H56" s="52">
        <f>LARGE((C56,E56,G56),1)</f>
        <v>0</v>
      </c>
      <c r="I56" s="51"/>
    </row>
    <row r="57" spans="1:9">
      <c r="A57" s="59"/>
      <c r="B57" s="63">
        <v>0</v>
      </c>
      <c r="C57" s="64">
        <f t="shared" si="0"/>
        <v>0</v>
      </c>
      <c r="D57" s="63">
        <v>0</v>
      </c>
      <c r="E57" s="64">
        <f t="shared" si="0"/>
        <v>0</v>
      </c>
      <c r="F57" s="63">
        <v>0</v>
      </c>
      <c r="G57" s="64">
        <f t="shared" si="0"/>
        <v>0</v>
      </c>
      <c r="H57" s="52">
        <f>LARGE((C57,E57,G57),1)</f>
        <v>0</v>
      </c>
      <c r="I57" s="51"/>
    </row>
    <row r="58" spans="1:9">
      <c r="A58" s="56"/>
      <c r="B58" s="63">
        <v>0</v>
      </c>
      <c r="C58" s="64">
        <f>B58/B$15*1000*B$14</f>
        <v>0</v>
      </c>
      <c r="D58" s="63">
        <v>0</v>
      </c>
      <c r="E58" s="64">
        <f>D58/D$15*1000*D$14</f>
        <v>0</v>
      </c>
      <c r="F58" s="63">
        <v>0</v>
      </c>
      <c r="G58" s="64">
        <f>F58/F$15*1000*F$14</f>
        <v>0</v>
      </c>
      <c r="H58" s="52">
        <f>LARGE((C58,E58,G58),1)</f>
        <v>0</v>
      </c>
      <c r="I58" s="51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2">
    <cfRule type="duplicateValues" dxfId="390" priority="19"/>
  </conditionalFormatting>
  <conditionalFormatting sqref="A34:A41 A53 A32 A43:A49">
    <cfRule type="duplicateValues" dxfId="389" priority="27"/>
  </conditionalFormatting>
  <conditionalFormatting sqref="A34:A41 A53 A32 A43:A49">
    <cfRule type="duplicateValues" dxfId="388" priority="28"/>
  </conditionalFormatting>
  <conditionalFormatting sqref="A57">
    <cfRule type="duplicateValues" dxfId="387" priority="25"/>
  </conditionalFormatting>
  <conditionalFormatting sqref="A57">
    <cfRule type="duplicateValues" dxfId="386" priority="26"/>
  </conditionalFormatting>
  <conditionalFormatting sqref="A33">
    <cfRule type="duplicateValues" dxfId="385" priority="23"/>
  </conditionalFormatting>
  <conditionalFormatting sqref="A33">
    <cfRule type="duplicateValues" dxfId="384" priority="24"/>
  </conditionalFormatting>
  <conditionalFormatting sqref="A50">
    <cfRule type="duplicateValues" dxfId="383" priority="21"/>
  </conditionalFormatting>
  <conditionalFormatting sqref="A50">
    <cfRule type="duplicateValues" dxfId="382" priority="22"/>
  </conditionalFormatting>
  <conditionalFormatting sqref="A42">
    <cfRule type="duplicateValues" dxfId="381" priority="20"/>
  </conditionalFormatting>
  <conditionalFormatting sqref="A51">
    <cfRule type="duplicateValues" dxfId="380" priority="17"/>
  </conditionalFormatting>
  <conditionalFormatting sqref="A51">
    <cfRule type="duplicateValues" dxfId="379" priority="18"/>
  </conditionalFormatting>
  <conditionalFormatting sqref="A28:A30">
    <cfRule type="duplicateValues" dxfId="378" priority="15"/>
  </conditionalFormatting>
  <conditionalFormatting sqref="A28:A30">
    <cfRule type="duplicateValues" dxfId="377" priority="16"/>
  </conditionalFormatting>
  <conditionalFormatting sqref="A27">
    <cfRule type="duplicateValues" dxfId="376" priority="13"/>
  </conditionalFormatting>
  <conditionalFormatting sqref="A27">
    <cfRule type="duplicateValues" dxfId="375" priority="14"/>
  </conditionalFormatting>
  <conditionalFormatting sqref="A19">
    <cfRule type="duplicateValues" dxfId="374" priority="11"/>
  </conditionalFormatting>
  <conditionalFormatting sqref="A19">
    <cfRule type="duplicateValues" dxfId="373" priority="12"/>
  </conditionalFormatting>
  <conditionalFormatting sqref="A21">
    <cfRule type="duplicateValues" dxfId="372" priority="9"/>
  </conditionalFormatting>
  <conditionalFormatting sqref="A21">
    <cfRule type="duplicateValues" dxfId="371" priority="10"/>
  </conditionalFormatting>
  <conditionalFormatting sqref="A22">
    <cfRule type="duplicateValues" dxfId="370" priority="7"/>
  </conditionalFormatting>
  <conditionalFormatting sqref="A22">
    <cfRule type="duplicateValues" dxfId="369" priority="8"/>
  </conditionalFormatting>
  <conditionalFormatting sqref="A23">
    <cfRule type="duplicateValues" dxfId="368" priority="5"/>
  </conditionalFormatting>
  <conditionalFormatting sqref="A23">
    <cfRule type="duplicateValues" dxfId="367" priority="6"/>
  </conditionalFormatting>
  <conditionalFormatting sqref="A25">
    <cfRule type="duplicateValues" dxfId="366" priority="3"/>
  </conditionalFormatting>
  <conditionalFormatting sqref="A25">
    <cfRule type="duplicateValues" dxfId="365" priority="4"/>
  </conditionalFormatting>
  <conditionalFormatting sqref="A18">
    <cfRule type="duplicateValues" dxfId="364" priority="1"/>
  </conditionalFormatting>
  <conditionalFormatting sqref="A18">
    <cfRule type="duplicateValues" dxfId="363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sqref="A1:I1048576"/>
    </sheetView>
  </sheetViews>
  <sheetFormatPr baseColWidth="10" defaultColWidth="8.7109375" defaultRowHeight="13" x14ac:dyDescent="0"/>
  <cols>
    <col min="1" max="1" width="17.28515625" customWidth="1"/>
    <col min="2" max="2" width="8.7109375" customWidth="1"/>
    <col min="3" max="3" width="8.7109375" style="68" customWidth="1"/>
    <col min="4" max="8" width="8.7109375" customWidth="1"/>
    <col min="9" max="9" width="9.140625" customWidth="1"/>
  </cols>
  <sheetData>
    <row r="1" spans="1:9">
      <c r="A1" s="105"/>
      <c r="B1" s="67"/>
      <c r="C1" s="67"/>
      <c r="D1" s="67"/>
      <c r="E1" s="67"/>
      <c r="F1" s="67"/>
      <c r="G1" s="67"/>
      <c r="H1" s="67"/>
      <c r="I1" s="29"/>
    </row>
    <row r="2" spans="1:9">
      <c r="A2" s="105"/>
      <c r="B2" s="107" t="s">
        <v>41</v>
      </c>
      <c r="C2" s="107"/>
      <c r="D2" s="107"/>
      <c r="E2" s="107"/>
      <c r="F2" s="107"/>
      <c r="G2" s="67"/>
      <c r="H2" s="67"/>
      <c r="I2" s="29"/>
    </row>
    <row r="3" spans="1:9">
      <c r="A3" s="105"/>
      <c r="B3" s="67"/>
      <c r="C3" s="67"/>
      <c r="D3" s="67"/>
      <c r="E3" s="67"/>
      <c r="F3" s="67"/>
      <c r="G3" s="67"/>
      <c r="H3" s="67"/>
      <c r="I3" s="29"/>
    </row>
    <row r="4" spans="1:9">
      <c r="A4" s="105"/>
      <c r="B4" s="107" t="s">
        <v>34</v>
      </c>
      <c r="C4" s="107"/>
      <c r="D4" s="107"/>
      <c r="E4" s="107"/>
      <c r="F4" s="107"/>
      <c r="G4" s="67"/>
      <c r="H4" s="67"/>
      <c r="I4" s="29"/>
    </row>
    <row r="5" spans="1:9">
      <c r="A5" s="105"/>
      <c r="B5" s="67"/>
      <c r="C5" s="67"/>
      <c r="D5" s="67"/>
      <c r="E5" s="67"/>
      <c r="F5" s="67"/>
      <c r="G5" s="67"/>
      <c r="H5" s="67"/>
      <c r="I5" s="29"/>
    </row>
    <row r="6" spans="1:9">
      <c r="A6" s="105"/>
      <c r="B6" s="106"/>
      <c r="C6" s="106"/>
      <c r="D6" s="67"/>
      <c r="E6" s="67"/>
      <c r="F6" s="67"/>
      <c r="G6" s="67"/>
      <c r="H6" s="67"/>
      <c r="I6" s="29"/>
    </row>
    <row r="7" spans="1:9">
      <c r="A7" s="105"/>
      <c r="B7" s="67"/>
      <c r="C7" s="67"/>
      <c r="D7" s="67"/>
      <c r="E7" s="67"/>
      <c r="F7" s="67"/>
      <c r="G7" s="67"/>
      <c r="H7" s="67"/>
      <c r="I7" s="29"/>
    </row>
    <row r="8" spans="1:9">
      <c r="A8" s="30" t="s">
        <v>11</v>
      </c>
      <c r="B8" s="31" t="s">
        <v>50</v>
      </c>
      <c r="C8" s="31"/>
      <c r="D8" s="31"/>
      <c r="E8" s="31"/>
      <c r="F8" s="66"/>
      <c r="G8" s="66"/>
      <c r="H8" s="66"/>
      <c r="I8" s="29"/>
    </row>
    <row r="9" spans="1:9">
      <c r="A9" s="30" t="s">
        <v>0</v>
      </c>
      <c r="B9" s="31" t="s">
        <v>65</v>
      </c>
      <c r="C9" s="31"/>
      <c r="D9" s="31"/>
      <c r="E9" s="31"/>
      <c r="F9" s="66"/>
      <c r="G9" s="66"/>
      <c r="H9" s="66"/>
      <c r="I9" s="29"/>
    </row>
    <row r="10" spans="1:9">
      <c r="A10" s="30" t="s">
        <v>13</v>
      </c>
      <c r="B10" s="108">
        <v>42030</v>
      </c>
      <c r="C10" s="108"/>
      <c r="D10" s="32"/>
      <c r="E10" s="32"/>
      <c r="F10" s="33"/>
      <c r="G10" s="33"/>
      <c r="H10" s="33"/>
      <c r="I10" s="29"/>
    </row>
    <row r="11" spans="1:9">
      <c r="A11" s="30" t="s">
        <v>33</v>
      </c>
      <c r="B11" s="31" t="s">
        <v>39</v>
      </c>
      <c r="C11" s="32"/>
      <c r="D11" s="67"/>
      <c r="E11" s="67"/>
      <c r="F11" s="67"/>
      <c r="G11" s="67"/>
      <c r="H11" s="67"/>
      <c r="I11" s="29"/>
    </row>
    <row r="12" spans="1:9">
      <c r="A12" s="30" t="s">
        <v>16</v>
      </c>
      <c r="B12" s="66" t="s">
        <v>45</v>
      </c>
      <c r="C12" s="67"/>
      <c r="D12" s="67"/>
      <c r="E12" s="67"/>
      <c r="F12" s="67"/>
      <c r="G12" s="67"/>
      <c r="H12" s="67"/>
      <c r="I12" s="29"/>
    </row>
    <row r="13" spans="1:9">
      <c r="A13" s="66" t="s">
        <v>12</v>
      </c>
      <c r="B13" s="34" t="s">
        <v>2</v>
      </c>
      <c r="C13" s="35"/>
      <c r="D13" s="36" t="s">
        <v>17</v>
      </c>
      <c r="E13" s="35"/>
      <c r="F13" s="36" t="s">
        <v>1</v>
      </c>
      <c r="G13" s="35"/>
      <c r="H13" s="37"/>
      <c r="I13" s="38" t="s">
        <v>24</v>
      </c>
    </row>
    <row r="14" spans="1:9">
      <c r="A14" s="66" t="s">
        <v>15</v>
      </c>
      <c r="B14" s="39">
        <v>0.7</v>
      </c>
      <c r="C14" s="40"/>
      <c r="D14" s="41">
        <v>0</v>
      </c>
      <c r="E14" s="40"/>
      <c r="F14" s="41">
        <v>0.8</v>
      </c>
      <c r="G14" s="40"/>
      <c r="H14" s="42" t="s">
        <v>18</v>
      </c>
      <c r="I14" s="43" t="s">
        <v>25</v>
      </c>
    </row>
    <row r="15" spans="1:9">
      <c r="A15" s="66" t="s">
        <v>14</v>
      </c>
      <c r="B15" s="44">
        <v>84.2</v>
      </c>
      <c r="C15" s="45"/>
      <c r="D15" s="46">
        <v>1</v>
      </c>
      <c r="E15" s="45"/>
      <c r="F15" s="46">
        <v>86.8</v>
      </c>
      <c r="G15" s="45"/>
      <c r="H15" s="42" t="s">
        <v>19</v>
      </c>
      <c r="I15" s="43" t="s">
        <v>26</v>
      </c>
    </row>
    <row r="16" spans="1:9">
      <c r="A16" s="66"/>
      <c r="B16" s="47" t="s">
        <v>5</v>
      </c>
      <c r="C16" s="48" t="s">
        <v>4</v>
      </c>
      <c r="D16" s="48" t="s">
        <v>5</v>
      </c>
      <c r="E16" s="48" t="s">
        <v>4</v>
      </c>
      <c r="F16" s="48" t="s">
        <v>5</v>
      </c>
      <c r="G16" s="48" t="s">
        <v>4</v>
      </c>
      <c r="H16" s="49" t="s">
        <v>4</v>
      </c>
      <c r="I16" s="50">
        <v>9</v>
      </c>
    </row>
    <row r="17" spans="1:9">
      <c r="A17" s="71" t="s">
        <v>47</v>
      </c>
      <c r="B17" s="78">
        <v>79</v>
      </c>
      <c r="C17" s="64">
        <f>B17/B$15*1000*B$14</f>
        <v>656.76959619952493</v>
      </c>
      <c r="D17" s="63">
        <v>0</v>
      </c>
      <c r="E17" s="64">
        <f>D17/D$15*1000*D$14</f>
        <v>0</v>
      </c>
      <c r="F17" s="63">
        <v>69.2</v>
      </c>
      <c r="G17" s="64">
        <f>F17/F$15*1000*F$14</f>
        <v>637.78801843317979</v>
      </c>
      <c r="H17" s="52">
        <f>LARGE((C17,E17,G17),1)</f>
        <v>656.76959619952493</v>
      </c>
      <c r="I17" s="51">
        <v>3</v>
      </c>
    </row>
    <row r="18" spans="1:9">
      <c r="A18" s="70"/>
      <c r="B18" s="62">
        <v>0</v>
      </c>
      <c r="C18" s="64">
        <f>B18/B$15*1000*B$14</f>
        <v>0</v>
      </c>
      <c r="D18" s="63">
        <v>0</v>
      </c>
      <c r="E18" s="64">
        <f>D18/D$15*1000*D$14</f>
        <v>0</v>
      </c>
      <c r="F18" s="63">
        <v>0</v>
      </c>
      <c r="G18" s="64">
        <f>F18/F$15*1000*F$14</f>
        <v>0</v>
      </c>
      <c r="H18" s="52">
        <f>LARGE((C18,E18,G18),1)</f>
        <v>0</v>
      </c>
      <c r="I18" s="51"/>
    </row>
    <row r="19" spans="1:9">
      <c r="A19" s="70"/>
      <c r="B19" s="62">
        <v>0</v>
      </c>
      <c r="C19" s="64">
        <f>B19/B$15*1000*B$14</f>
        <v>0</v>
      </c>
      <c r="D19" s="63">
        <v>0</v>
      </c>
      <c r="E19" s="64">
        <f t="shared" ref="C19:G57" si="0">D19/D$15*1000*D$14</f>
        <v>0</v>
      </c>
      <c r="F19" s="63">
        <v>0</v>
      </c>
      <c r="G19" s="64">
        <f t="shared" si="0"/>
        <v>0</v>
      </c>
      <c r="H19" s="52">
        <f>LARGE((C19,E19,G19),1)</f>
        <v>0</v>
      </c>
      <c r="I19" s="51"/>
    </row>
    <row r="20" spans="1:9">
      <c r="A20" s="71"/>
      <c r="B20" s="62">
        <v>0</v>
      </c>
      <c r="C20" s="64">
        <f>B20/B$15*1000*B$14</f>
        <v>0</v>
      </c>
      <c r="D20" s="63">
        <v>0</v>
      </c>
      <c r="E20" s="64">
        <f t="shared" si="0"/>
        <v>0</v>
      </c>
      <c r="F20" s="63">
        <v>0</v>
      </c>
      <c r="G20" s="64">
        <f t="shared" si="0"/>
        <v>0</v>
      </c>
      <c r="H20" s="52">
        <f>LARGE((C20,E20,G20),1)</f>
        <v>0</v>
      </c>
      <c r="I20" s="51"/>
    </row>
    <row r="21" spans="1:9">
      <c r="A21" s="70"/>
      <c r="B21" s="62">
        <v>0</v>
      </c>
      <c r="C21" s="64">
        <f t="shared" si="0"/>
        <v>0</v>
      </c>
      <c r="D21" s="63">
        <v>0</v>
      </c>
      <c r="E21" s="64">
        <f t="shared" si="0"/>
        <v>0</v>
      </c>
      <c r="F21" s="63">
        <v>0</v>
      </c>
      <c r="G21" s="64">
        <f t="shared" si="0"/>
        <v>0</v>
      </c>
      <c r="H21" s="52">
        <f>LARGE((C21,E21,G21),1)</f>
        <v>0</v>
      </c>
      <c r="I21" s="51"/>
    </row>
    <row r="22" spans="1:9">
      <c r="A22" s="70"/>
      <c r="B22" s="62">
        <v>0</v>
      </c>
      <c r="C22" s="64">
        <f>B22/B$15*1000*B$14</f>
        <v>0</v>
      </c>
      <c r="D22" s="63">
        <v>0</v>
      </c>
      <c r="E22" s="64">
        <f>D22/D$15*1000*D$14</f>
        <v>0</v>
      </c>
      <c r="F22" s="63">
        <v>0</v>
      </c>
      <c r="G22" s="64">
        <f>F22/F$15*1000*F$14</f>
        <v>0</v>
      </c>
      <c r="H22" s="52">
        <f>LARGE((C22,E22,G22),1)</f>
        <v>0</v>
      </c>
      <c r="I22" s="51"/>
    </row>
    <row r="23" spans="1:9">
      <c r="A23" s="70"/>
      <c r="B23" s="62">
        <v>0</v>
      </c>
      <c r="C23" s="64">
        <f t="shared" si="0"/>
        <v>0</v>
      </c>
      <c r="D23" s="63">
        <v>0</v>
      </c>
      <c r="E23" s="64">
        <f t="shared" si="0"/>
        <v>0</v>
      </c>
      <c r="F23" s="63">
        <v>0</v>
      </c>
      <c r="G23" s="64">
        <f t="shared" si="0"/>
        <v>0</v>
      </c>
      <c r="H23" s="52">
        <f>LARGE((C23,E23,G23),1)</f>
        <v>0</v>
      </c>
      <c r="I23" s="51"/>
    </row>
    <row r="24" spans="1:9">
      <c r="A24" s="61"/>
      <c r="B24" s="62">
        <v>0</v>
      </c>
      <c r="C24" s="64">
        <f t="shared" si="0"/>
        <v>0</v>
      </c>
      <c r="D24" s="63">
        <v>0</v>
      </c>
      <c r="E24" s="64">
        <f t="shared" si="0"/>
        <v>0</v>
      </c>
      <c r="F24" s="63">
        <v>0</v>
      </c>
      <c r="G24" s="64">
        <f t="shared" si="0"/>
        <v>0</v>
      </c>
      <c r="H24" s="52">
        <f>LARGE((C24,E24,G24),1)</f>
        <v>0</v>
      </c>
      <c r="I24" s="51"/>
    </row>
    <row r="25" spans="1:9">
      <c r="A25" s="70"/>
      <c r="B25" s="62">
        <v>0</v>
      </c>
      <c r="C25" s="64">
        <f t="shared" si="0"/>
        <v>0</v>
      </c>
      <c r="D25" s="63">
        <v>0</v>
      </c>
      <c r="E25" s="64">
        <f t="shared" si="0"/>
        <v>0</v>
      </c>
      <c r="F25" s="63">
        <v>0</v>
      </c>
      <c r="G25" s="64">
        <f t="shared" si="0"/>
        <v>0</v>
      </c>
      <c r="H25" s="52">
        <f>LARGE((C25,E25,G25),1)</f>
        <v>0</v>
      </c>
      <c r="I25" s="51"/>
    </row>
    <row r="26" spans="1:9">
      <c r="A26" s="70"/>
      <c r="B26" s="62">
        <v>0</v>
      </c>
      <c r="C26" s="64">
        <f>B26/B$15*1000*B$14</f>
        <v>0</v>
      </c>
      <c r="D26" s="63">
        <v>0</v>
      </c>
      <c r="E26" s="64">
        <f t="shared" si="0"/>
        <v>0</v>
      </c>
      <c r="F26" s="63">
        <v>0</v>
      </c>
      <c r="G26" s="64">
        <f t="shared" si="0"/>
        <v>0</v>
      </c>
      <c r="H26" s="52">
        <f>LARGE((C26,E26,G26),1)</f>
        <v>0</v>
      </c>
      <c r="I26" s="51"/>
    </row>
    <row r="27" spans="1:9">
      <c r="A27" s="70"/>
      <c r="B27" s="62">
        <v>0</v>
      </c>
      <c r="C27" s="64">
        <f>B27/B$15*1000*B$14</f>
        <v>0</v>
      </c>
      <c r="D27" s="63">
        <v>0</v>
      </c>
      <c r="E27" s="64">
        <f t="shared" si="0"/>
        <v>0</v>
      </c>
      <c r="F27" s="63">
        <v>0</v>
      </c>
      <c r="G27" s="64">
        <f t="shared" si="0"/>
        <v>0</v>
      </c>
      <c r="H27" s="52">
        <f>LARGE((C27,E27,G27),1)</f>
        <v>0</v>
      </c>
      <c r="I27" s="51"/>
    </row>
    <row r="28" spans="1:9">
      <c r="A28" s="70"/>
      <c r="B28" s="62">
        <v>0</v>
      </c>
      <c r="C28" s="64">
        <f t="shared" si="0"/>
        <v>0</v>
      </c>
      <c r="D28" s="63">
        <v>0</v>
      </c>
      <c r="E28" s="64">
        <f t="shared" si="0"/>
        <v>0</v>
      </c>
      <c r="F28" s="63">
        <v>0</v>
      </c>
      <c r="G28" s="64">
        <f t="shared" si="0"/>
        <v>0</v>
      </c>
      <c r="H28" s="52">
        <f>LARGE((C28,E28,G28),1)</f>
        <v>0</v>
      </c>
      <c r="I28" s="51"/>
    </row>
    <row r="29" spans="1:9">
      <c r="A29" s="70"/>
      <c r="B29" s="62">
        <v>0</v>
      </c>
      <c r="C29" s="64">
        <f t="shared" si="0"/>
        <v>0</v>
      </c>
      <c r="D29" s="63">
        <v>0</v>
      </c>
      <c r="E29" s="64">
        <f t="shared" si="0"/>
        <v>0</v>
      </c>
      <c r="F29" s="63">
        <v>0</v>
      </c>
      <c r="G29" s="64">
        <f t="shared" si="0"/>
        <v>0</v>
      </c>
      <c r="H29" s="52">
        <f>LARGE((C29,E29,G29),1)</f>
        <v>0</v>
      </c>
      <c r="I29" s="51"/>
    </row>
    <row r="30" spans="1:9">
      <c r="A30" s="54"/>
      <c r="B30" s="62">
        <v>0</v>
      </c>
      <c r="C30" s="64">
        <f t="shared" si="0"/>
        <v>0</v>
      </c>
      <c r="D30" s="63">
        <v>0</v>
      </c>
      <c r="E30" s="64">
        <f t="shared" si="0"/>
        <v>0</v>
      </c>
      <c r="F30" s="63">
        <v>0</v>
      </c>
      <c r="G30" s="64">
        <f t="shared" si="0"/>
        <v>0</v>
      </c>
      <c r="H30" s="52">
        <f>LARGE((C30,E30,G30),1)</f>
        <v>0</v>
      </c>
      <c r="I30" s="51"/>
    </row>
    <row r="31" spans="1:9">
      <c r="A31" s="61"/>
      <c r="B31" s="62">
        <v>0</v>
      </c>
      <c r="C31" s="64">
        <f t="shared" si="0"/>
        <v>0</v>
      </c>
      <c r="D31" s="63">
        <v>0</v>
      </c>
      <c r="E31" s="64">
        <f t="shared" si="0"/>
        <v>0</v>
      </c>
      <c r="F31" s="63">
        <v>0</v>
      </c>
      <c r="G31" s="64">
        <f t="shared" si="0"/>
        <v>0</v>
      </c>
      <c r="H31" s="52">
        <f>LARGE((C31,E31,G31),1)</f>
        <v>0</v>
      </c>
      <c r="I31" s="51"/>
    </row>
    <row r="32" spans="1:9">
      <c r="A32" s="56"/>
      <c r="B32" s="62">
        <v>0</v>
      </c>
      <c r="C32" s="64">
        <f t="shared" si="0"/>
        <v>0</v>
      </c>
      <c r="D32" s="63">
        <v>0</v>
      </c>
      <c r="E32" s="64">
        <f t="shared" si="0"/>
        <v>0</v>
      </c>
      <c r="F32" s="63">
        <v>0</v>
      </c>
      <c r="G32" s="64">
        <f t="shared" si="0"/>
        <v>0</v>
      </c>
      <c r="H32" s="52">
        <f>LARGE((C32,E32,G32),1)</f>
        <v>0</v>
      </c>
      <c r="I32" s="51"/>
    </row>
    <row r="33" spans="1:9">
      <c r="A33" s="57"/>
      <c r="B33" s="62">
        <v>0</v>
      </c>
      <c r="C33" s="64">
        <f t="shared" si="0"/>
        <v>0</v>
      </c>
      <c r="D33" s="63">
        <v>0</v>
      </c>
      <c r="E33" s="64">
        <f t="shared" si="0"/>
        <v>0</v>
      </c>
      <c r="F33" s="63">
        <v>0</v>
      </c>
      <c r="G33" s="64">
        <f t="shared" si="0"/>
        <v>0</v>
      </c>
      <c r="H33" s="52">
        <f>LARGE((C33,E33,G33),1)</f>
        <v>0</v>
      </c>
      <c r="I33" s="51"/>
    </row>
    <row r="34" spans="1:9">
      <c r="A34" s="55"/>
      <c r="B34" s="62">
        <v>0</v>
      </c>
      <c r="C34" s="64">
        <f t="shared" si="0"/>
        <v>0</v>
      </c>
      <c r="D34" s="63">
        <v>0</v>
      </c>
      <c r="E34" s="64">
        <f t="shared" si="0"/>
        <v>0</v>
      </c>
      <c r="F34" s="63">
        <v>0</v>
      </c>
      <c r="G34" s="64">
        <f t="shared" si="0"/>
        <v>0</v>
      </c>
      <c r="H34" s="52">
        <f>LARGE((C34,E34,G34),1)</f>
        <v>0</v>
      </c>
      <c r="I34" s="51"/>
    </row>
    <row r="35" spans="1:9">
      <c r="A35" s="55"/>
      <c r="B35" s="62">
        <v>0</v>
      </c>
      <c r="C35" s="64">
        <f t="shared" si="0"/>
        <v>0</v>
      </c>
      <c r="D35" s="63">
        <v>0</v>
      </c>
      <c r="E35" s="64">
        <f t="shared" si="0"/>
        <v>0</v>
      </c>
      <c r="F35" s="63">
        <v>0</v>
      </c>
      <c r="G35" s="64">
        <f t="shared" si="0"/>
        <v>0</v>
      </c>
      <c r="H35" s="52">
        <f>LARGE((C35,E35,G35),1)</f>
        <v>0</v>
      </c>
      <c r="I35" s="51"/>
    </row>
    <row r="36" spans="1:9">
      <c r="A36" s="55"/>
      <c r="B36" s="62">
        <v>0</v>
      </c>
      <c r="C36" s="64">
        <f t="shared" si="0"/>
        <v>0</v>
      </c>
      <c r="D36" s="63">
        <v>0</v>
      </c>
      <c r="E36" s="64">
        <f t="shared" si="0"/>
        <v>0</v>
      </c>
      <c r="F36" s="63">
        <v>0</v>
      </c>
      <c r="G36" s="64">
        <f t="shared" si="0"/>
        <v>0</v>
      </c>
      <c r="H36" s="52">
        <f>LARGE((C36,E36,G36),1)</f>
        <v>0</v>
      </c>
      <c r="I36" s="51"/>
    </row>
    <row r="37" spans="1:9">
      <c r="A37" s="55"/>
      <c r="B37" s="62">
        <v>0</v>
      </c>
      <c r="C37" s="64">
        <f t="shared" si="0"/>
        <v>0</v>
      </c>
      <c r="D37" s="63">
        <v>0</v>
      </c>
      <c r="E37" s="64">
        <f t="shared" si="0"/>
        <v>0</v>
      </c>
      <c r="F37" s="63">
        <v>0</v>
      </c>
      <c r="G37" s="64">
        <f t="shared" si="0"/>
        <v>0</v>
      </c>
      <c r="H37" s="52">
        <f>LARGE((C37,E37,G37),1)</f>
        <v>0</v>
      </c>
      <c r="I37" s="51"/>
    </row>
    <row r="38" spans="1:9">
      <c r="A38" s="56"/>
      <c r="B38" s="62">
        <v>0</v>
      </c>
      <c r="C38" s="64">
        <f t="shared" si="0"/>
        <v>0</v>
      </c>
      <c r="D38" s="63">
        <v>0</v>
      </c>
      <c r="E38" s="64">
        <f t="shared" si="0"/>
        <v>0</v>
      </c>
      <c r="F38" s="63">
        <v>0</v>
      </c>
      <c r="G38" s="64">
        <f t="shared" si="0"/>
        <v>0</v>
      </c>
      <c r="H38" s="52">
        <f>LARGE((C38,E38,G38),1)</f>
        <v>0</v>
      </c>
      <c r="I38" s="51"/>
    </row>
    <row r="39" spans="1:9">
      <c r="A39" s="56"/>
      <c r="B39" s="62">
        <v>0</v>
      </c>
      <c r="C39" s="64">
        <f t="shared" si="0"/>
        <v>0</v>
      </c>
      <c r="D39" s="63">
        <v>0</v>
      </c>
      <c r="E39" s="64">
        <f t="shared" si="0"/>
        <v>0</v>
      </c>
      <c r="F39" s="63">
        <v>0</v>
      </c>
      <c r="G39" s="64">
        <f t="shared" si="0"/>
        <v>0</v>
      </c>
      <c r="H39" s="52">
        <f>LARGE((C39,E39,G39),1)</f>
        <v>0</v>
      </c>
      <c r="I39" s="51"/>
    </row>
    <row r="40" spans="1:9">
      <c r="A40" s="55"/>
      <c r="B40" s="62">
        <v>0</v>
      </c>
      <c r="C40" s="64">
        <f t="shared" si="0"/>
        <v>0</v>
      </c>
      <c r="D40" s="63">
        <v>0</v>
      </c>
      <c r="E40" s="64">
        <f t="shared" si="0"/>
        <v>0</v>
      </c>
      <c r="F40" s="63">
        <v>0</v>
      </c>
      <c r="G40" s="64">
        <f t="shared" si="0"/>
        <v>0</v>
      </c>
      <c r="H40" s="52">
        <f>LARGE((C40,E40,G40),1)</f>
        <v>0</v>
      </c>
      <c r="I40" s="51"/>
    </row>
    <row r="41" spans="1:9">
      <c r="A41" s="55"/>
      <c r="B41" s="63">
        <v>0</v>
      </c>
      <c r="C41" s="64">
        <f t="shared" si="0"/>
        <v>0</v>
      </c>
      <c r="D41" s="63">
        <v>0</v>
      </c>
      <c r="E41" s="64">
        <f t="shared" si="0"/>
        <v>0</v>
      </c>
      <c r="F41" s="63">
        <v>0</v>
      </c>
      <c r="G41" s="64">
        <f t="shared" si="0"/>
        <v>0</v>
      </c>
      <c r="H41" s="52">
        <f>LARGE((C41,E41,G41),1)</f>
        <v>0</v>
      </c>
      <c r="I41" s="51"/>
    </row>
    <row r="42" spans="1:9">
      <c r="A42" s="61"/>
      <c r="B42" s="63">
        <v>0</v>
      </c>
      <c r="C42" s="64">
        <f t="shared" si="0"/>
        <v>0</v>
      </c>
      <c r="D42" s="63">
        <v>0</v>
      </c>
      <c r="E42" s="64">
        <f t="shared" si="0"/>
        <v>0</v>
      </c>
      <c r="F42" s="63">
        <v>0</v>
      </c>
      <c r="G42" s="64">
        <f t="shared" si="0"/>
        <v>0</v>
      </c>
      <c r="H42" s="52">
        <f>LARGE((C42,E42,G42),1)</f>
        <v>0</v>
      </c>
      <c r="I42" s="51"/>
    </row>
    <row r="43" spans="1:9">
      <c r="A43" s="55"/>
      <c r="B43" s="63">
        <v>0</v>
      </c>
      <c r="C43" s="64">
        <f t="shared" si="0"/>
        <v>0</v>
      </c>
      <c r="D43" s="63">
        <v>0</v>
      </c>
      <c r="E43" s="64">
        <f t="shared" si="0"/>
        <v>0</v>
      </c>
      <c r="F43" s="63">
        <v>0</v>
      </c>
      <c r="G43" s="64">
        <f t="shared" si="0"/>
        <v>0</v>
      </c>
      <c r="H43" s="52">
        <f>LARGE((C43,E43,G43),1)</f>
        <v>0</v>
      </c>
      <c r="I43" s="51"/>
    </row>
    <row r="44" spans="1:9">
      <c r="A44" s="55"/>
      <c r="B44" s="63">
        <v>0</v>
      </c>
      <c r="C44" s="64">
        <f t="shared" si="0"/>
        <v>0</v>
      </c>
      <c r="D44" s="63">
        <v>0</v>
      </c>
      <c r="E44" s="64">
        <f t="shared" si="0"/>
        <v>0</v>
      </c>
      <c r="F44" s="63">
        <v>0</v>
      </c>
      <c r="G44" s="64">
        <f t="shared" si="0"/>
        <v>0</v>
      </c>
      <c r="H44" s="52">
        <f>LARGE((C44,E44,G44),1)</f>
        <v>0</v>
      </c>
      <c r="I44" s="51"/>
    </row>
    <row r="45" spans="1:9">
      <c r="A45" s="56"/>
      <c r="B45" s="63">
        <v>0</v>
      </c>
      <c r="C45" s="64">
        <f t="shared" si="0"/>
        <v>0</v>
      </c>
      <c r="D45" s="63">
        <v>0</v>
      </c>
      <c r="E45" s="64">
        <f t="shared" si="0"/>
        <v>0</v>
      </c>
      <c r="F45" s="63">
        <v>0</v>
      </c>
      <c r="G45" s="64">
        <f t="shared" si="0"/>
        <v>0</v>
      </c>
      <c r="H45" s="52">
        <f>LARGE((C45,E45,G45),1)</f>
        <v>0</v>
      </c>
      <c r="I45" s="51"/>
    </row>
    <row r="46" spans="1:9">
      <c r="A46" s="56"/>
      <c r="B46" s="63">
        <v>0</v>
      </c>
      <c r="C46" s="64">
        <f t="shared" si="0"/>
        <v>0</v>
      </c>
      <c r="D46" s="63">
        <v>0</v>
      </c>
      <c r="E46" s="64">
        <f t="shared" si="0"/>
        <v>0</v>
      </c>
      <c r="F46" s="63">
        <v>0</v>
      </c>
      <c r="G46" s="64">
        <f t="shared" si="0"/>
        <v>0</v>
      </c>
      <c r="H46" s="52">
        <f>LARGE((C46,E46,G46),1)</f>
        <v>0</v>
      </c>
      <c r="I46" s="51"/>
    </row>
    <row r="47" spans="1:9">
      <c r="A47" s="55"/>
      <c r="B47" s="63">
        <v>0</v>
      </c>
      <c r="C47" s="64">
        <f t="shared" si="0"/>
        <v>0</v>
      </c>
      <c r="D47" s="63">
        <v>0</v>
      </c>
      <c r="E47" s="64">
        <f t="shared" si="0"/>
        <v>0</v>
      </c>
      <c r="F47" s="63">
        <v>0</v>
      </c>
      <c r="G47" s="64">
        <f t="shared" si="0"/>
        <v>0</v>
      </c>
      <c r="H47" s="52">
        <f>LARGE((C47,E47,G47),1)</f>
        <v>0</v>
      </c>
      <c r="I47" s="51"/>
    </row>
    <row r="48" spans="1:9">
      <c r="A48" s="55"/>
      <c r="B48" s="63">
        <v>0</v>
      </c>
      <c r="C48" s="64">
        <f t="shared" si="0"/>
        <v>0</v>
      </c>
      <c r="D48" s="63">
        <v>0</v>
      </c>
      <c r="E48" s="64">
        <f t="shared" si="0"/>
        <v>0</v>
      </c>
      <c r="F48" s="63">
        <v>0</v>
      </c>
      <c r="G48" s="64">
        <f t="shared" si="0"/>
        <v>0</v>
      </c>
      <c r="H48" s="52">
        <f>LARGE((C48,E48,G48),1)</f>
        <v>0</v>
      </c>
      <c r="I48" s="51"/>
    </row>
    <row r="49" spans="1:9">
      <c r="A49" s="55"/>
      <c r="B49" s="63">
        <v>0</v>
      </c>
      <c r="C49" s="64">
        <f t="shared" si="0"/>
        <v>0</v>
      </c>
      <c r="D49" s="63">
        <v>0</v>
      </c>
      <c r="E49" s="64">
        <f t="shared" si="0"/>
        <v>0</v>
      </c>
      <c r="F49" s="63">
        <v>0</v>
      </c>
      <c r="G49" s="64">
        <f t="shared" si="0"/>
        <v>0</v>
      </c>
      <c r="H49" s="52">
        <f>LARGE((C49,E49,G49),1)</f>
        <v>0</v>
      </c>
      <c r="I49" s="51"/>
    </row>
    <row r="50" spans="1:9">
      <c r="A50" s="56"/>
      <c r="B50" s="63">
        <v>0</v>
      </c>
      <c r="C50" s="64">
        <f t="shared" si="0"/>
        <v>0</v>
      </c>
      <c r="D50" s="63">
        <v>0</v>
      </c>
      <c r="E50" s="64">
        <f t="shared" si="0"/>
        <v>0</v>
      </c>
      <c r="F50" s="63">
        <v>0</v>
      </c>
      <c r="G50" s="64">
        <f t="shared" si="0"/>
        <v>0</v>
      </c>
      <c r="H50" s="52">
        <f>LARGE((C50,E50,G50),1)</f>
        <v>0</v>
      </c>
      <c r="I50" s="51"/>
    </row>
    <row r="51" spans="1:9">
      <c r="A51" s="56"/>
      <c r="B51" s="63">
        <v>0</v>
      </c>
      <c r="C51" s="64">
        <f t="shared" si="0"/>
        <v>0</v>
      </c>
      <c r="D51" s="63">
        <v>0</v>
      </c>
      <c r="E51" s="64">
        <f t="shared" si="0"/>
        <v>0</v>
      </c>
      <c r="F51" s="63">
        <v>0</v>
      </c>
      <c r="G51" s="64">
        <f t="shared" si="0"/>
        <v>0</v>
      </c>
      <c r="H51" s="52">
        <f>LARGE((C51,E51,G51),1)</f>
        <v>0</v>
      </c>
      <c r="I51" s="51"/>
    </row>
    <row r="52" spans="1:9">
      <c r="A52" s="60"/>
      <c r="B52" s="63">
        <v>0</v>
      </c>
      <c r="C52" s="64">
        <f t="shared" si="0"/>
        <v>0</v>
      </c>
      <c r="D52" s="63">
        <v>0</v>
      </c>
      <c r="E52" s="64">
        <f t="shared" si="0"/>
        <v>0</v>
      </c>
      <c r="F52" s="63">
        <v>0</v>
      </c>
      <c r="G52" s="64">
        <f t="shared" si="0"/>
        <v>0</v>
      </c>
      <c r="H52" s="52">
        <f>LARGE((C52,E52,G52),1)</f>
        <v>0</v>
      </c>
      <c r="I52" s="51"/>
    </row>
    <row r="53" spans="1:9">
      <c r="A53" s="58"/>
      <c r="B53" s="63">
        <v>0</v>
      </c>
      <c r="C53" s="64">
        <f t="shared" si="0"/>
        <v>0</v>
      </c>
      <c r="D53" s="63">
        <v>0</v>
      </c>
      <c r="E53" s="64">
        <f t="shared" si="0"/>
        <v>0</v>
      </c>
      <c r="F53" s="63">
        <v>0</v>
      </c>
      <c r="G53" s="64">
        <f t="shared" si="0"/>
        <v>0</v>
      </c>
      <c r="H53" s="52">
        <f>LARGE((C53,E53,G53),1)</f>
        <v>0</v>
      </c>
      <c r="I53" s="51"/>
    </row>
    <row r="54" spans="1:9">
      <c r="A54" s="55"/>
      <c r="B54" s="63">
        <v>0</v>
      </c>
      <c r="C54" s="64">
        <f t="shared" si="0"/>
        <v>0</v>
      </c>
      <c r="D54" s="63">
        <v>0</v>
      </c>
      <c r="E54" s="64">
        <f t="shared" si="0"/>
        <v>0</v>
      </c>
      <c r="F54" s="63">
        <v>0</v>
      </c>
      <c r="G54" s="64">
        <f t="shared" si="0"/>
        <v>0</v>
      </c>
      <c r="H54" s="52">
        <f>LARGE((C54,E54,G54),1)</f>
        <v>0</v>
      </c>
      <c r="I54" s="51"/>
    </row>
    <row r="55" spans="1:9">
      <c r="A55" s="56"/>
      <c r="B55" s="63">
        <v>0</v>
      </c>
      <c r="C55" s="64">
        <f t="shared" si="0"/>
        <v>0</v>
      </c>
      <c r="D55" s="63">
        <v>0</v>
      </c>
      <c r="E55" s="64">
        <f t="shared" si="0"/>
        <v>0</v>
      </c>
      <c r="F55" s="63">
        <v>0</v>
      </c>
      <c r="G55" s="64">
        <f t="shared" si="0"/>
        <v>0</v>
      </c>
      <c r="H55" s="52">
        <f>LARGE((C55,E55,G55),1)</f>
        <v>0</v>
      </c>
      <c r="I55" s="51"/>
    </row>
    <row r="56" spans="1:9">
      <c r="A56" s="56"/>
      <c r="B56" s="63">
        <v>0</v>
      </c>
      <c r="C56" s="64">
        <f t="shared" si="0"/>
        <v>0</v>
      </c>
      <c r="D56" s="63">
        <v>0</v>
      </c>
      <c r="E56" s="64">
        <f t="shared" si="0"/>
        <v>0</v>
      </c>
      <c r="F56" s="63">
        <v>0</v>
      </c>
      <c r="G56" s="64">
        <f t="shared" si="0"/>
        <v>0</v>
      </c>
      <c r="H56" s="52">
        <f>LARGE((C56,E56,G56),1)</f>
        <v>0</v>
      </c>
      <c r="I56" s="51"/>
    </row>
    <row r="57" spans="1:9">
      <c r="A57" s="59"/>
      <c r="B57" s="63">
        <v>0</v>
      </c>
      <c r="C57" s="64">
        <f t="shared" si="0"/>
        <v>0</v>
      </c>
      <c r="D57" s="63">
        <v>0</v>
      </c>
      <c r="E57" s="64">
        <f t="shared" si="0"/>
        <v>0</v>
      </c>
      <c r="F57" s="63">
        <v>0</v>
      </c>
      <c r="G57" s="64">
        <f t="shared" si="0"/>
        <v>0</v>
      </c>
      <c r="H57" s="52">
        <f>LARGE((C57,E57,G57),1)</f>
        <v>0</v>
      </c>
      <c r="I57" s="51"/>
    </row>
    <row r="58" spans="1:9">
      <c r="A58" s="56"/>
      <c r="B58" s="63">
        <v>0</v>
      </c>
      <c r="C58" s="64">
        <f>B58/B$15*1000*B$14</f>
        <v>0</v>
      </c>
      <c r="D58" s="63">
        <v>0</v>
      </c>
      <c r="E58" s="64">
        <f>D58/D$15*1000*D$14</f>
        <v>0</v>
      </c>
      <c r="F58" s="63">
        <v>0</v>
      </c>
      <c r="G58" s="64">
        <f>F58/F$15*1000*F$14</f>
        <v>0</v>
      </c>
      <c r="H58" s="52">
        <f>LARGE((C58,E58,G58),1)</f>
        <v>0</v>
      </c>
      <c r="I58" s="51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2">
    <cfRule type="duplicateValues" dxfId="362" priority="19"/>
  </conditionalFormatting>
  <conditionalFormatting sqref="A34:A41 A53 A32 A43:A49">
    <cfRule type="duplicateValues" dxfId="361" priority="27"/>
  </conditionalFormatting>
  <conditionalFormatting sqref="A34:A41 A53 A32 A43:A49">
    <cfRule type="duplicateValues" dxfId="360" priority="28"/>
  </conditionalFormatting>
  <conditionalFormatting sqref="A57">
    <cfRule type="duplicateValues" dxfId="359" priority="25"/>
  </conditionalFormatting>
  <conditionalFormatting sqref="A57">
    <cfRule type="duplicateValues" dxfId="358" priority="26"/>
  </conditionalFormatting>
  <conditionalFormatting sqref="A33">
    <cfRule type="duplicateValues" dxfId="357" priority="23"/>
  </conditionalFormatting>
  <conditionalFormatting sqref="A33">
    <cfRule type="duplicateValues" dxfId="356" priority="24"/>
  </conditionalFormatting>
  <conditionalFormatting sqref="A50">
    <cfRule type="duplicateValues" dxfId="355" priority="21"/>
  </conditionalFormatting>
  <conditionalFormatting sqref="A50">
    <cfRule type="duplicateValues" dxfId="354" priority="22"/>
  </conditionalFormatting>
  <conditionalFormatting sqref="A42">
    <cfRule type="duplicateValues" dxfId="353" priority="20"/>
  </conditionalFormatting>
  <conditionalFormatting sqref="A51">
    <cfRule type="duplicateValues" dxfId="352" priority="17"/>
  </conditionalFormatting>
  <conditionalFormatting sqref="A51">
    <cfRule type="duplicateValues" dxfId="351" priority="18"/>
  </conditionalFormatting>
  <conditionalFormatting sqref="A28:A30">
    <cfRule type="duplicateValues" dxfId="350" priority="15"/>
  </conditionalFormatting>
  <conditionalFormatting sqref="A28:A30">
    <cfRule type="duplicateValues" dxfId="349" priority="16"/>
  </conditionalFormatting>
  <conditionalFormatting sqref="A27">
    <cfRule type="duplicateValues" dxfId="348" priority="13"/>
  </conditionalFormatting>
  <conditionalFormatting sqref="A27">
    <cfRule type="duplicateValues" dxfId="347" priority="14"/>
  </conditionalFormatting>
  <conditionalFormatting sqref="A19">
    <cfRule type="duplicateValues" dxfId="346" priority="11"/>
  </conditionalFormatting>
  <conditionalFormatting sqref="A19">
    <cfRule type="duplicateValues" dxfId="345" priority="12"/>
  </conditionalFormatting>
  <conditionalFormatting sqref="A21">
    <cfRule type="duplicateValues" dxfId="344" priority="9"/>
  </conditionalFormatting>
  <conditionalFormatting sqref="A21">
    <cfRule type="duplicateValues" dxfId="343" priority="10"/>
  </conditionalFormatting>
  <conditionalFormatting sqref="A22">
    <cfRule type="duplicateValues" dxfId="342" priority="7"/>
  </conditionalFormatting>
  <conditionalFormatting sqref="A22">
    <cfRule type="duplicateValues" dxfId="341" priority="8"/>
  </conditionalFormatting>
  <conditionalFormatting sqref="A23">
    <cfRule type="duplicateValues" dxfId="340" priority="5"/>
  </conditionalFormatting>
  <conditionalFormatting sqref="A23">
    <cfRule type="duplicateValues" dxfId="339" priority="6"/>
  </conditionalFormatting>
  <conditionalFormatting sqref="A25">
    <cfRule type="duplicateValues" dxfId="338" priority="3"/>
  </conditionalFormatting>
  <conditionalFormatting sqref="A25">
    <cfRule type="duplicateValues" dxfId="337" priority="4"/>
  </conditionalFormatting>
  <conditionalFormatting sqref="A18">
    <cfRule type="duplicateValues" dxfId="336" priority="1"/>
  </conditionalFormatting>
  <conditionalFormatting sqref="A18">
    <cfRule type="duplicateValues" dxfId="335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A20" sqref="A20"/>
    </sheetView>
  </sheetViews>
  <sheetFormatPr baseColWidth="10" defaultColWidth="8.7109375" defaultRowHeight="13" x14ac:dyDescent="0"/>
  <cols>
    <col min="1" max="1" width="19" customWidth="1"/>
    <col min="2" max="2" width="8.7109375" customWidth="1"/>
    <col min="3" max="3" width="8.7109375" style="68" customWidth="1"/>
    <col min="4" max="8" width="8.7109375" customWidth="1"/>
    <col min="9" max="9" width="9.140625" customWidth="1"/>
  </cols>
  <sheetData>
    <row r="1" spans="1:9">
      <c r="A1" s="105" t="s">
        <v>83</v>
      </c>
      <c r="B1" s="67"/>
      <c r="C1" s="67"/>
      <c r="D1" s="67"/>
      <c r="E1" s="67"/>
      <c r="F1" s="67"/>
      <c r="G1" s="67"/>
      <c r="H1" s="67"/>
      <c r="I1" s="29"/>
    </row>
    <row r="2" spans="1:9">
      <c r="A2" s="105"/>
      <c r="B2" s="107" t="s">
        <v>41</v>
      </c>
      <c r="C2" s="107"/>
      <c r="D2" s="107"/>
      <c r="E2" s="107"/>
      <c r="F2" s="107"/>
      <c r="G2" s="67"/>
      <c r="H2" s="67"/>
      <c r="I2" s="29"/>
    </row>
    <row r="3" spans="1:9">
      <c r="A3" s="105"/>
      <c r="B3" s="67"/>
      <c r="C3" s="67"/>
      <c r="D3" s="67"/>
      <c r="E3" s="67"/>
      <c r="F3" s="67"/>
      <c r="G3" s="67"/>
      <c r="H3" s="67"/>
      <c r="I3" s="29"/>
    </row>
    <row r="4" spans="1:9">
      <c r="A4" s="105"/>
      <c r="B4" s="107" t="s">
        <v>34</v>
      </c>
      <c r="C4" s="107"/>
      <c r="D4" s="107"/>
      <c r="E4" s="107"/>
      <c r="F4" s="107"/>
      <c r="G4" s="67"/>
      <c r="H4" s="67"/>
      <c r="I4" s="29"/>
    </row>
    <row r="5" spans="1:9">
      <c r="A5" s="105"/>
      <c r="B5" s="67"/>
      <c r="C5" s="67"/>
      <c r="D5" s="67"/>
      <c r="E5" s="67"/>
      <c r="F5" s="67"/>
      <c r="G5" s="67"/>
      <c r="H5" s="67"/>
      <c r="I5" s="29"/>
    </row>
    <row r="6" spans="1:9">
      <c r="A6" s="105"/>
      <c r="B6" s="106"/>
      <c r="C6" s="106"/>
      <c r="D6" s="67"/>
      <c r="E6" s="67"/>
      <c r="F6" s="67"/>
      <c r="G6" s="67"/>
      <c r="H6" s="67"/>
      <c r="I6" s="29"/>
    </row>
    <row r="7" spans="1:9">
      <c r="A7" s="105"/>
      <c r="B7" s="67"/>
      <c r="C7" s="67"/>
      <c r="D7" s="67"/>
      <c r="E7" s="67"/>
      <c r="F7" s="67"/>
      <c r="G7" s="67"/>
      <c r="H7" s="67"/>
      <c r="I7" s="29"/>
    </row>
    <row r="8" spans="1:9">
      <c r="A8" s="30" t="s">
        <v>11</v>
      </c>
      <c r="B8" s="31" t="s">
        <v>72</v>
      </c>
      <c r="C8" s="31"/>
      <c r="D8" s="31"/>
      <c r="E8" s="31"/>
      <c r="F8" s="66"/>
      <c r="G8" s="66"/>
      <c r="H8" s="66"/>
      <c r="I8" s="29"/>
    </row>
    <row r="9" spans="1:9">
      <c r="A9" s="30" t="s">
        <v>0</v>
      </c>
      <c r="B9" s="31" t="s">
        <v>73</v>
      </c>
      <c r="C9" s="31"/>
      <c r="D9" s="31"/>
      <c r="E9" s="31"/>
      <c r="F9" s="66"/>
      <c r="G9" s="66"/>
      <c r="H9" s="66"/>
      <c r="I9" s="29"/>
    </row>
    <row r="10" spans="1:9">
      <c r="A10" s="30" t="s">
        <v>13</v>
      </c>
      <c r="B10" s="108">
        <v>42030</v>
      </c>
      <c r="C10" s="108"/>
      <c r="D10" s="32"/>
      <c r="E10" s="32"/>
      <c r="F10" s="33"/>
      <c r="G10" s="33"/>
      <c r="H10" s="33"/>
      <c r="I10" s="29"/>
    </row>
    <row r="11" spans="1:9">
      <c r="A11" s="30" t="s">
        <v>33</v>
      </c>
      <c r="B11" s="31" t="s">
        <v>39</v>
      </c>
      <c r="C11" s="32"/>
      <c r="D11" s="67"/>
      <c r="E11" s="67"/>
      <c r="F11" s="67"/>
      <c r="G11" s="67"/>
      <c r="H11" s="67"/>
      <c r="I11" s="29"/>
    </row>
    <row r="12" spans="1:9">
      <c r="A12" s="30" t="s">
        <v>16</v>
      </c>
      <c r="B12" s="66" t="s">
        <v>45</v>
      </c>
      <c r="C12" s="67"/>
      <c r="D12" s="67"/>
      <c r="E12" s="67"/>
      <c r="F12" s="67"/>
      <c r="G12" s="67"/>
      <c r="H12" s="67"/>
      <c r="I12" s="29"/>
    </row>
    <row r="13" spans="1:9">
      <c r="A13" s="66" t="s">
        <v>12</v>
      </c>
      <c r="B13" s="34" t="s">
        <v>2</v>
      </c>
      <c r="C13" s="35"/>
      <c r="D13" s="36" t="s">
        <v>17</v>
      </c>
      <c r="E13" s="35"/>
      <c r="F13" s="36" t="s">
        <v>1</v>
      </c>
      <c r="G13" s="35"/>
      <c r="H13" s="37"/>
      <c r="I13" s="38" t="s">
        <v>24</v>
      </c>
    </row>
    <row r="14" spans="1:9">
      <c r="A14" s="66" t="s">
        <v>15</v>
      </c>
      <c r="B14" s="39">
        <v>0</v>
      </c>
      <c r="C14" s="40"/>
      <c r="D14" s="41">
        <v>0</v>
      </c>
      <c r="E14" s="40"/>
      <c r="F14" s="41">
        <v>0.1</v>
      </c>
      <c r="G14" s="40"/>
      <c r="H14" s="42" t="s">
        <v>18</v>
      </c>
      <c r="I14" s="43" t="s">
        <v>25</v>
      </c>
    </row>
    <row r="15" spans="1:9">
      <c r="A15" s="66" t="s">
        <v>14</v>
      </c>
      <c r="B15" s="44">
        <v>1</v>
      </c>
      <c r="C15" s="45"/>
      <c r="D15" s="46">
        <v>1</v>
      </c>
      <c r="E15" s="45"/>
      <c r="F15" s="46">
        <v>100</v>
      </c>
      <c r="G15" s="45"/>
      <c r="H15" s="42" t="s">
        <v>19</v>
      </c>
      <c r="I15" s="43" t="s">
        <v>26</v>
      </c>
    </row>
    <row r="16" spans="1:9">
      <c r="A16" s="66"/>
      <c r="B16" s="47" t="s">
        <v>5</v>
      </c>
      <c r="C16" s="48" t="s">
        <v>4</v>
      </c>
      <c r="D16" s="48" t="s">
        <v>5</v>
      </c>
      <c r="E16" s="48" t="s">
        <v>4</v>
      </c>
      <c r="F16" s="48" t="s">
        <v>5</v>
      </c>
      <c r="G16" s="48" t="s">
        <v>4</v>
      </c>
      <c r="H16" s="49" t="s">
        <v>4</v>
      </c>
      <c r="I16" s="50" t="s">
        <v>77</v>
      </c>
    </row>
    <row r="17" spans="1:9">
      <c r="A17" s="70" t="s">
        <v>71</v>
      </c>
      <c r="B17" s="78">
        <v>0</v>
      </c>
      <c r="C17" s="64">
        <f>B17/B$15*1000*B$14</f>
        <v>0</v>
      </c>
      <c r="D17" s="63">
        <v>0</v>
      </c>
      <c r="E17" s="64">
        <f>D17/D$15*1000*D$14</f>
        <v>0</v>
      </c>
      <c r="F17" s="63">
        <v>100</v>
      </c>
      <c r="G17" s="64">
        <f>F17/F$15*1000*F$14</f>
        <v>100</v>
      </c>
      <c r="H17" s="52">
        <f>LARGE((C17,E17,G17),1)</f>
        <v>100</v>
      </c>
      <c r="I17" s="51" t="s">
        <v>77</v>
      </c>
    </row>
    <row r="18" spans="1:9">
      <c r="A18" s="70" t="s">
        <v>75</v>
      </c>
      <c r="B18" s="62">
        <v>0</v>
      </c>
      <c r="C18" s="64">
        <f>B18/B$15*1000*B$14</f>
        <v>0</v>
      </c>
      <c r="D18" s="63">
        <v>0</v>
      </c>
      <c r="E18" s="64">
        <f>D18/D$15*1000*D$14</f>
        <v>0</v>
      </c>
      <c r="F18" s="63">
        <v>100</v>
      </c>
      <c r="G18" s="64">
        <f>F18/F$15*1000*F$14</f>
        <v>100</v>
      </c>
      <c r="H18" s="52">
        <f>LARGE((C18,E18,G18),1)</f>
        <v>100</v>
      </c>
      <c r="I18" s="51" t="s">
        <v>77</v>
      </c>
    </row>
    <row r="19" spans="1:9">
      <c r="A19" s="70" t="s">
        <v>78</v>
      </c>
      <c r="B19" s="62">
        <v>0</v>
      </c>
      <c r="C19" s="64">
        <f>B19/B$15*1000*B$14</f>
        <v>0</v>
      </c>
      <c r="D19" s="63">
        <v>0</v>
      </c>
      <c r="E19" s="64">
        <f t="shared" ref="C19:G57" si="0">D19/D$15*1000*D$14</f>
        <v>0</v>
      </c>
      <c r="F19" s="63">
        <v>100</v>
      </c>
      <c r="G19" s="64">
        <f t="shared" si="0"/>
        <v>100</v>
      </c>
      <c r="H19" s="52">
        <f>LARGE((C19,E19,G19),1)</f>
        <v>100</v>
      </c>
      <c r="I19" s="51" t="s">
        <v>77</v>
      </c>
    </row>
    <row r="20" spans="1:9">
      <c r="A20" s="100" t="s">
        <v>102</v>
      </c>
      <c r="B20" s="62">
        <v>0</v>
      </c>
      <c r="C20" s="64">
        <f>B20/B$15*1000*B$14</f>
        <v>0</v>
      </c>
      <c r="D20" s="63">
        <v>0</v>
      </c>
      <c r="E20" s="64">
        <f t="shared" si="0"/>
        <v>0</v>
      </c>
      <c r="F20" s="63">
        <v>100</v>
      </c>
      <c r="G20" s="64">
        <f t="shared" si="0"/>
        <v>100</v>
      </c>
      <c r="H20" s="52">
        <f>LARGE((C20,E20,G20),1)</f>
        <v>100</v>
      </c>
      <c r="I20" s="51" t="s">
        <v>77</v>
      </c>
    </row>
    <row r="21" spans="1:9">
      <c r="A21" s="70"/>
      <c r="B21" s="62">
        <v>0</v>
      </c>
      <c r="C21" s="64">
        <f t="shared" si="0"/>
        <v>0</v>
      </c>
      <c r="D21" s="63">
        <v>0</v>
      </c>
      <c r="E21" s="64">
        <f t="shared" si="0"/>
        <v>0</v>
      </c>
      <c r="F21" s="63">
        <v>0</v>
      </c>
      <c r="G21" s="64">
        <f t="shared" si="0"/>
        <v>0</v>
      </c>
      <c r="H21" s="52">
        <f>LARGE((C21,E21,G21),1)</f>
        <v>0</v>
      </c>
      <c r="I21" s="51"/>
    </row>
    <row r="22" spans="1:9">
      <c r="A22" s="70"/>
      <c r="B22" s="62">
        <v>0</v>
      </c>
      <c r="C22" s="64">
        <f>B22/B$15*1000*B$14</f>
        <v>0</v>
      </c>
      <c r="D22" s="63">
        <v>0</v>
      </c>
      <c r="E22" s="64">
        <f>D22/D$15*1000*D$14</f>
        <v>0</v>
      </c>
      <c r="F22" s="63">
        <v>0</v>
      </c>
      <c r="G22" s="64">
        <f>F22/F$15*1000*F$14</f>
        <v>0</v>
      </c>
      <c r="H22" s="52">
        <f>LARGE((C22,E22,G22),1)</f>
        <v>0</v>
      </c>
      <c r="I22" s="51"/>
    </row>
    <row r="23" spans="1:9">
      <c r="A23" s="70"/>
      <c r="B23" s="62">
        <v>0</v>
      </c>
      <c r="C23" s="64">
        <f t="shared" si="0"/>
        <v>0</v>
      </c>
      <c r="D23" s="63">
        <v>0</v>
      </c>
      <c r="E23" s="64">
        <f t="shared" si="0"/>
        <v>0</v>
      </c>
      <c r="F23" s="63">
        <v>0</v>
      </c>
      <c r="G23" s="64">
        <f t="shared" si="0"/>
        <v>0</v>
      </c>
      <c r="H23" s="52">
        <f>LARGE((C23,E23,G23),1)</f>
        <v>0</v>
      </c>
      <c r="I23" s="51"/>
    </row>
    <row r="24" spans="1:9">
      <c r="A24" s="61"/>
      <c r="B24" s="62">
        <v>0</v>
      </c>
      <c r="C24" s="64">
        <f t="shared" si="0"/>
        <v>0</v>
      </c>
      <c r="D24" s="63">
        <v>0</v>
      </c>
      <c r="E24" s="64">
        <f t="shared" si="0"/>
        <v>0</v>
      </c>
      <c r="F24" s="63">
        <v>0</v>
      </c>
      <c r="G24" s="64">
        <f t="shared" si="0"/>
        <v>0</v>
      </c>
      <c r="H24" s="52">
        <f>LARGE((C24,E24,G24),1)</f>
        <v>0</v>
      </c>
      <c r="I24" s="51"/>
    </row>
    <row r="25" spans="1:9">
      <c r="A25" s="70"/>
      <c r="B25" s="62">
        <v>0</v>
      </c>
      <c r="C25" s="64">
        <f t="shared" si="0"/>
        <v>0</v>
      </c>
      <c r="D25" s="63">
        <v>0</v>
      </c>
      <c r="E25" s="64">
        <f t="shared" si="0"/>
        <v>0</v>
      </c>
      <c r="F25" s="63">
        <v>0</v>
      </c>
      <c r="G25" s="64">
        <f t="shared" si="0"/>
        <v>0</v>
      </c>
      <c r="H25" s="52">
        <f>LARGE((C25,E25,G25),1)</f>
        <v>0</v>
      </c>
      <c r="I25" s="51"/>
    </row>
    <row r="26" spans="1:9">
      <c r="A26" s="70"/>
      <c r="B26" s="62">
        <v>0</v>
      </c>
      <c r="C26" s="64">
        <f>B26/B$15*1000*B$14</f>
        <v>0</v>
      </c>
      <c r="D26" s="63">
        <v>0</v>
      </c>
      <c r="E26" s="64">
        <f t="shared" si="0"/>
        <v>0</v>
      </c>
      <c r="F26" s="63">
        <v>0</v>
      </c>
      <c r="G26" s="64">
        <f t="shared" si="0"/>
        <v>0</v>
      </c>
      <c r="H26" s="52">
        <f>LARGE((C26,E26,G26),1)</f>
        <v>0</v>
      </c>
      <c r="I26" s="51"/>
    </row>
    <row r="27" spans="1:9">
      <c r="A27" s="70"/>
      <c r="B27" s="62">
        <v>0</v>
      </c>
      <c r="C27" s="64">
        <f>B27/B$15*1000*B$14</f>
        <v>0</v>
      </c>
      <c r="D27" s="63">
        <v>0</v>
      </c>
      <c r="E27" s="64">
        <f t="shared" si="0"/>
        <v>0</v>
      </c>
      <c r="F27" s="63">
        <v>0</v>
      </c>
      <c r="G27" s="64">
        <f t="shared" si="0"/>
        <v>0</v>
      </c>
      <c r="H27" s="52">
        <f>LARGE((C27,E27,G27),1)</f>
        <v>0</v>
      </c>
      <c r="I27" s="51"/>
    </row>
    <row r="28" spans="1:9">
      <c r="A28" s="70"/>
      <c r="B28" s="62">
        <v>0</v>
      </c>
      <c r="C28" s="64">
        <f t="shared" si="0"/>
        <v>0</v>
      </c>
      <c r="D28" s="63">
        <v>0</v>
      </c>
      <c r="E28" s="64">
        <f t="shared" si="0"/>
        <v>0</v>
      </c>
      <c r="F28" s="63">
        <v>0</v>
      </c>
      <c r="G28" s="64">
        <f t="shared" si="0"/>
        <v>0</v>
      </c>
      <c r="H28" s="52">
        <f>LARGE((C28,E28,G28),1)</f>
        <v>0</v>
      </c>
      <c r="I28" s="51"/>
    </row>
    <row r="29" spans="1:9">
      <c r="A29" s="70"/>
      <c r="B29" s="62">
        <v>0</v>
      </c>
      <c r="C29" s="64">
        <f t="shared" si="0"/>
        <v>0</v>
      </c>
      <c r="D29" s="63">
        <v>0</v>
      </c>
      <c r="E29" s="64">
        <f t="shared" si="0"/>
        <v>0</v>
      </c>
      <c r="F29" s="63">
        <v>0</v>
      </c>
      <c r="G29" s="64">
        <f t="shared" si="0"/>
        <v>0</v>
      </c>
      <c r="H29" s="52">
        <f>LARGE((C29,E29,G29),1)</f>
        <v>0</v>
      </c>
      <c r="I29" s="51"/>
    </row>
    <row r="30" spans="1:9">
      <c r="A30" s="54"/>
      <c r="B30" s="62">
        <v>0</v>
      </c>
      <c r="C30" s="64">
        <f t="shared" si="0"/>
        <v>0</v>
      </c>
      <c r="D30" s="63">
        <v>0</v>
      </c>
      <c r="E30" s="64">
        <f t="shared" si="0"/>
        <v>0</v>
      </c>
      <c r="F30" s="63">
        <v>0</v>
      </c>
      <c r="G30" s="64">
        <f t="shared" si="0"/>
        <v>0</v>
      </c>
      <c r="H30" s="52">
        <f>LARGE((C30,E30,G30),1)</f>
        <v>0</v>
      </c>
      <c r="I30" s="51"/>
    </row>
    <row r="31" spans="1:9">
      <c r="A31" s="61"/>
      <c r="B31" s="62">
        <v>0</v>
      </c>
      <c r="C31" s="64">
        <f t="shared" si="0"/>
        <v>0</v>
      </c>
      <c r="D31" s="63">
        <v>0</v>
      </c>
      <c r="E31" s="64">
        <f t="shared" si="0"/>
        <v>0</v>
      </c>
      <c r="F31" s="63">
        <v>0</v>
      </c>
      <c r="G31" s="64">
        <f t="shared" si="0"/>
        <v>0</v>
      </c>
      <c r="H31" s="52">
        <f>LARGE((C31,E31,G31),1)</f>
        <v>0</v>
      </c>
      <c r="I31" s="51"/>
    </row>
    <row r="32" spans="1:9">
      <c r="A32" s="56"/>
      <c r="B32" s="62">
        <v>0</v>
      </c>
      <c r="C32" s="64">
        <f t="shared" si="0"/>
        <v>0</v>
      </c>
      <c r="D32" s="63">
        <v>0</v>
      </c>
      <c r="E32" s="64">
        <f t="shared" si="0"/>
        <v>0</v>
      </c>
      <c r="F32" s="63">
        <v>0</v>
      </c>
      <c r="G32" s="64">
        <f t="shared" si="0"/>
        <v>0</v>
      </c>
      <c r="H32" s="52">
        <f>LARGE((C32,E32,G32),1)</f>
        <v>0</v>
      </c>
      <c r="I32" s="51"/>
    </row>
    <row r="33" spans="1:9">
      <c r="A33" s="57"/>
      <c r="B33" s="62">
        <v>0</v>
      </c>
      <c r="C33" s="64">
        <f t="shared" si="0"/>
        <v>0</v>
      </c>
      <c r="D33" s="63">
        <v>0</v>
      </c>
      <c r="E33" s="64">
        <f t="shared" si="0"/>
        <v>0</v>
      </c>
      <c r="F33" s="63">
        <v>0</v>
      </c>
      <c r="G33" s="64">
        <f t="shared" si="0"/>
        <v>0</v>
      </c>
      <c r="H33" s="52">
        <f>LARGE((C33,E33,G33),1)</f>
        <v>0</v>
      </c>
      <c r="I33" s="51"/>
    </row>
    <row r="34" spans="1:9">
      <c r="A34" s="55"/>
      <c r="B34" s="62">
        <v>0</v>
      </c>
      <c r="C34" s="64">
        <f t="shared" si="0"/>
        <v>0</v>
      </c>
      <c r="D34" s="63">
        <v>0</v>
      </c>
      <c r="E34" s="64">
        <f t="shared" si="0"/>
        <v>0</v>
      </c>
      <c r="F34" s="63">
        <v>0</v>
      </c>
      <c r="G34" s="64">
        <f t="shared" si="0"/>
        <v>0</v>
      </c>
      <c r="H34" s="52">
        <f>LARGE((C34,E34,G34),1)</f>
        <v>0</v>
      </c>
      <c r="I34" s="51"/>
    </row>
    <row r="35" spans="1:9">
      <c r="A35" s="55"/>
      <c r="B35" s="62">
        <v>0</v>
      </c>
      <c r="C35" s="64">
        <f t="shared" si="0"/>
        <v>0</v>
      </c>
      <c r="D35" s="63">
        <v>0</v>
      </c>
      <c r="E35" s="64">
        <f t="shared" si="0"/>
        <v>0</v>
      </c>
      <c r="F35" s="63">
        <v>0</v>
      </c>
      <c r="G35" s="64">
        <f t="shared" si="0"/>
        <v>0</v>
      </c>
      <c r="H35" s="52">
        <f>LARGE((C35,E35,G35),1)</f>
        <v>0</v>
      </c>
      <c r="I35" s="51"/>
    </row>
    <row r="36" spans="1:9">
      <c r="A36" s="55"/>
      <c r="B36" s="62">
        <v>0</v>
      </c>
      <c r="C36" s="64">
        <f t="shared" si="0"/>
        <v>0</v>
      </c>
      <c r="D36" s="63">
        <v>0</v>
      </c>
      <c r="E36" s="64">
        <f t="shared" si="0"/>
        <v>0</v>
      </c>
      <c r="F36" s="63">
        <v>0</v>
      </c>
      <c r="G36" s="64">
        <f t="shared" si="0"/>
        <v>0</v>
      </c>
      <c r="H36" s="52">
        <f>LARGE((C36,E36,G36),1)</f>
        <v>0</v>
      </c>
      <c r="I36" s="51"/>
    </row>
    <row r="37" spans="1:9">
      <c r="A37" s="55"/>
      <c r="B37" s="62">
        <v>0</v>
      </c>
      <c r="C37" s="64">
        <f t="shared" si="0"/>
        <v>0</v>
      </c>
      <c r="D37" s="63">
        <v>0</v>
      </c>
      <c r="E37" s="64">
        <f t="shared" si="0"/>
        <v>0</v>
      </c>
      <c r="F37" s="63">
        <v>0</v>
      </c>
      <c r="G37" s="64">
        <f t="shared" si="0"/>
        <v>0</v>
      </c>
      <c r="H37" s="52">
        <f>LARGE((C37,E37,G37),1)</f>
        <v>0</v>
      </c>
      <c r="I37" s="51"/>
    </row>
    <row r="38" spans="1:9">
      <c r="A38" s="56"/>
      <c r="B38" s="62">
        <v>0</v>
      </c>
      <c r="C38" s="64">
        <f t="shared" si="0"/>
        <v>0</v>
      </c>
      <c r="D38" s="63">
        <v>0</v>
      </c>
      <c r="E38" s="64">
        <f t="shared" si="0"/>
        <v>0</v>
      </c>
      <c r="F38" s="63">
        <v>0</v>
      </c>
      <c r="G38" s="64">
        <f t="shared" si="0"/>
        <v>0</v>
      </c>
      <c r="H38" s="52">
        <f>LARGE((C38,E38,G38),1)</f>
        <v>0</v>
      </c>
      <c r="I38" s="51"/>
    </row>
    <row r="39" spans="1:9">
      <c r="A39" s="56"/>
      <c r="B39" s="62">
        <v>0</v>
      </c>
      <c r="C39" s="64">
        <f t="shared" si="0"/>
        <v>0</v>
      </c>
      <c r="D39" s="63">
        <v>0</v>
      </c>
      <c r="E39" s="64">
        <f t="shared" si="0"/>
        <v>0</v>
      </c>
      <c r="F39" s="63">
        <v>0</v>
      </c>
      <c r="G39" s="64">
        <f t="shared" si="0"/>
        <v>0</v>
      </c>
      <c r="H39" s="52">
        <f>LARGE((C39,E39,G39),1)</f>
        <v>0</v>
      </c>
      <c r="I39" s="51"/>
    </row>
    <row r="40" spans="1:9">
      <c r="A40" s="55"/>
      <c r="B40" s="62">
        <v>0</v>
      </c>
      <c r="C40" s="64">
        <f t="shared" si="0"/>
        <v>0</v>
      </c>
      <c r="D40" s="63">
        <v>0</v>
      </c>
      <c r="E40" s="64">
        <f t="shared" si="0"/>
        <v>0</v>
      </c>
      <c r="F40" s="63">
        <v>0</v>
      </c>
      <c r="G40" s="64">
        <f t="shared" si="0"/>
        <v>0</v>
      </c>
      <c r="H40" s="52">
        <f>LARGE((C40,E40,G40),1)</f>
        <v>0</v>
      </c>
      <c r="I40" s="51"/>
    </row>
    <row r="41" spans="1:9">
      <c r="A41" s="55"/>
      <c r="B41" s="63">
        <v>0</v>
      </c>
      <c r="C41" s="64">
        <f t="shared" si="0"/>
        <v>0</v>
      </c>
      <c r="D41" s="63">
        <v>0</v>
      </c>
      <c r="E41" s="64">
        <f t="shared" si="0"/>
        <v>0</v>
      </c>
      <c r="F41" s="63">
        <v>0</v>
      </c>
      <c r="G41" s="64">
        <f t="shared" si="0"/>
        <v>0</v>
      </c>
      <c r="H41" s="52">
        <f>LARGE((C41,E41,G41),1)</f>
        <v>0</v>
      </c>
      <c r="I41" s="51"/>
    </row>
    <row r="42" spans="1:9">
      <c r="A42" s="61"/>
      <c r="B42" s="63">
        <v>0</v>
      </c>
      <c r="C42" s="64">
        <f t="shared" si="0"/>
        <v>0</v>
      </c>
      <c r="D42" s="63">
        <v>0</v>
      </c>
      <c r="E42" s="64">
        <f t="shared" si="0"/>
        <v>0</v>
      </c>
      <c r="F42" s="63">
        <v>0</v>
      </c>
      <c r="G42" s="64">
        <f t="shared" si="0"/>
        <v>0</v>
      </c>
      <c r="H42" s="52">
        <f>LARGE((C42,E42,G42),1)</f>
        <v>0</v>
      </c>
      <c r="I42" s="51"/>
    </row>
    <row r="43" spans="1:9">
      <c r="A43" s="55"/>
      <c r="B43" s="63">
        <v>0</v>
      </c>
      <c r="C43" s="64">
        <f t="shared" si="0"/>
        <v>0</v>
      </c>
      <c r="D43" s="63">
        <v>0</v>
      </c>
      <c r="E43" s="64">
        <f t="shared" si="0"/>
        <v>0</v>
      </c>
      <c r="F43" s="63">
        <v>0</v>
      </c>
      <c r="G43" s="64">
        <f t="shared" si="0"/>
        <v>0</v>
      </c>
      <c r="H43" s="52">
        <f>LARGE((C43,E43,G43),1)</f>
        <v>0</v>
      </c>
      <c r="I43" s="51"/>
    </row>
    <row r="44" spans="1:9">
      <c r="A44" s="55"/>
      <c r="B44" s="63">
        <v>0</v>
      </c>
      <c r="C44" s="64">
        <f t="shared" si="0"/>
        <v>0</v>
      </c>
      <c r="D44" s="63">
        <v>0</v>
      </c>
      <c r="E44" s="64">
        <f t="shared" si="0"/>
        <v>0</v>
      </c>
      <c r="F44" s="63">
        <v>0</v>
      </c>
      <c r="G44" s="64">
        <f t="shared" si="0"/>
        <v>0</v>
      </c>
      <c r="H44" s="52">
        <f>LARGE((C44,E44,G44),1)</f>
        <v>0</v>
      </c>
      <c r="I44" s="51"/>
    </row>
    <row r="45" spans="1:9">
      <c r="A45" s="56"/>
      <c r="B45" s="63">
        <v>0</v>
      </c>
      <c r="C45" s="64">
        <f t="shared" si="0"/>
        <v>0</v>
      </c>
      <c r="D45" s="63">
        <v>0</v>
      </c>
      <c r="E45" s="64">
        <f t="shared" si="0"/>
        <v>0</v>
      </c>
      <c r="F45" s="63">
        <v>0</v>
      </c>
      <c r="G45" s="64">
        <f t="shared" si="0"/>
        <v>0</v>
      </c>
      <c r="H45" s="52">
        <f>LARGE((C45,E45,G45),1)</f>
        <v>0</v>
      </c>
      <c r="I45" s="51"/>
    </row>
    <row r="46" spans="1:9">
      <c r="A46" s="56"/>
      <c r="B46" s="63">
        <v>0</v>
      </c>
      <c r="C46" s="64">
        <f t="shared" si="0"/>
        <v>0</v>
      </c>
      <c r="D46" s="63">
        <v>0</v>
      </c>
      <c r="E46" s="64">
        <f t="shared" si="0"/>
        <v>0</v>
      </c>
      <c r="F46" s="63">
        <v>0</v>
      </c>
      <c r="G46" s="64">
        <f t="shared" si="0"/>
        <v>0</v>
      </c>
      <c r="H46" s="52">
        <f>LARGE((C46,E46,G46),1)</f>
        <v>0</v>
      </c>
      <c r="I46" s="51"/>
    </row>
    <row r="47" spans="1:9">
      <c r="A47" s="55"/>
      <c r="B47" s="63">
        <v>0</v>
      </c>
      <c r="C47" s="64">
        <f t="shared" si="0"/>
        <v>0</v>
      </c>
      <c r="D47" s="63">
        <v>0</v>
      </c>
      <c r="E47" s="64">
        <f t="shared" si="0"/>
        <v>0</v>
      </c>
      <c r="F47" s="63">
        <v>0</v>
      </c>
      <c r="G47" s="64">
        <f t="shared" si="0"/>
        <v>0</v>
      </c>
      <c r="H47" s="52">
        <f>LARGE((C47,E47,G47),1)</f>
        <v>0</v>
      </c>
      <c r="I47" s="51"/>
    </row>
    <row r="48" spans="1:9">
      <c r="A48" s="55"/>
      <c r="B48" s="63">
        <v>0</v>
      </c>
      <c r="C48" s="64">
        <f t="shared" si="0"/>
        <v>0</v>
      </c>
      <c r="D48" s="63">
        <v>0</v>
      </c>
      <c r="E48" s="64">
        <f t="shared" si="0"/>
        <v>0</v>
      </c>
      <c r="F48" s="63">
        <v>0</v>
      </c>
      <c r="G48" s="64">
        <f t="shared" si="0"/>
        <v>0</v>
      </c>
      <c r="H48" s="52">
        <f>LARGE((C48,E48,G48),1)</f>
        <v>0</v>
      </c>
      <c r="I48" s="51"/>
    </row>
    <row r="49" spans="1:9">
      <c r="A49" s="55"/>
      <c r="B49" s="63">
        <v>0</v>
      </c>
      <c r="C49" s="64">
        <f t="shared" si="0"/>
        <v>0</v>
      </c>
      <c r="D49" s="63">
        <v>0</v>
      </c>
      <c r="E49" s="64">
        <f t="shared" si="0"/>
        <v>0</v>
      </c>
      <c r="F49" s="63">
        <v>0</v>
      </c>
      <c r="G49" s="64">
        <f t="shared" si="0"/>
        <v>0</v>
      </c>
      <c r="H49" s="52">
        <f>LARGE((C49,E49,G49),1)</f>
        <v>0</v>
      </c>
      <c r="I49" s="51"/>
    </row>
    <row r="50" spans="1:9">
      <c r="A50" s="56"/>
      <c r="B50" s="63">
        <v>0</v>
      </c>
      <c r="C50" s="64">
        <f t="shared" si="0"/>
        <v>0</v>
      </c>
      <c r="D50" s="63">
        <v>0</v>
      </c>
      <c r="E50" s="64">
        <f t="shared" si="0"/>
        <v>0</v>
      </c>
      <c r="F50" s="63">
        <v>0</v>
      </c>
      <c r="G50" s="64">
        <f t="shared" si="0"/>
        <v>0</v>
      </c>
      <c r="H50" s="52">
        <f>LARGE((C50,E50,G50),1)</f>
        <v>0</v>
      </c>
      <c r="I50" s="51"/>
    </row>
    <row r="51" spans="1:9">
      <c r="A51" s="56"/>
      <c r="B51" s="63">
        <v>0</v>
      </c>
      <c r="C51" s="64">
        <f t="shared" si="0"/>
        <v>0</v>
      </c>
      <c r="D51" s="63">
        <v>0</v>
      </c>
      <c r="E51" s="64">
        <f t="shared" si="0"/>
        <v>0</v>
      </c>
      <c r="F51" s="63">
        <v>0</v>
      </c>
      <c r="G51" s="64">
        <f t="shared" si="0"/>
        <v>0</v>
      </c>
      <c r="H51" s="52">
        <f>LARGE((C51,E51,G51),1)</f>
        <v>0</v>
      </c>
      <c r="I51" s="51"/>
    </row>
    <row r="52" spans="1:9">
      <c r="A52" s="60"/>
      <c r="B52" s="63">
        <v>0</v>
      </c>
      <c r="C52" s="64">
        <f t="shared" si="0"/>
        <v>0</v>
      </c>
      <c r="D52" s="63">
        <v>0</v>
      </c>
      <c r="E52" s="64">
        <f t="shared" si="0"/>
        <v>0</v>
      </c>
      <c r="F52" s="63">
        <v>0</v>
      </c>
      <c r="G52" s="64">
        <f t="shared" si="0"/>
        <v>0</v>
      </c>
      <c r="H52" s="52">
        <f>LARGE((C52,E52,G52),1)</f>
        <v>0</v>
      </c>
      <c r="I52" s="51"/>
    </row>
    <row r="53" spans="1:9">
      <c r="A53" s="58"/>
      <c r="B53" s="63">
        <v>0</v>
      </c>
      <c r="C53" s="64">
        <f t="shared" si="0"/>
        <v>0</v>
      </c>
      <c r="D53" s="63">
        <v>0</v>
      </c>
      <c r="E53" s="64">
        <f t="shared" si="0"/>
        <v>0</v>
      </c>
      <c r="F53" s="63">
        <v>0</v>
      </c>
      <c r="G53" s="64">
        <f t="shared" si="0"/>
        <v>0</v>
      </c>
      <c r="H53" s="52">
        <f>LARGE((C53,E53,G53),1)</f>
        <v>0</v>
      </c>
      <c r="I53" s="51"/>
    </row>
    <row r="54" spans="1:9">
      <c r="A54" s="55"/>
      <c r="B54" s="63">
        <v>0</v>
      </c>
      <c r="C54" s="64">
        <f t="shared" si="0"/>
        <v>0</v>
      </c>
      <c r="D54" s="63">
        <v>0</v>
      </c>
      <c r="E54" s="64">
        <f t="shared" si="0"/>
        <v>0</v>
      </c>
      <c r="F54" s="63">
        <v>0</v>
      </c>
      <c r="G54" s="64">
        <f t="shared" si="0"/>
        <v>0</v>
      </c>
      <c r="H54" s="52">
        <f>LARGE((C54,E54,G54),1)</f>
        <v>0</v>
      </c>
      <c r="I54" s="51"/>
    </row>
    <row r="55" spans="1:9">
      <c r="A55" s="56"/>
      <c r="B55" s="63">
        <v>0</v>
      </c>
      <c r="C55" s="64">
        <f t="shared" si="0"/>
        <v>0</v>
      </c>
      <c r="D55" s="63">
        <v>0</v>
      </c>
      <c r="E55" s="64">
        <f t="shared" si="0"/>
        <v>0</v>
      </c>
      <c r="F55" s="63">
        <v>0</v>
      </c>
      <c r="G55" s="64">
        <f t="shared" si="0"/>
        <v>0</v>
      </c>
      <c r="H55" s="52">
        <f>LARGE((C55,E55,G55),1)</f>
        <v>0</v>
      </c>
      <c r="I55" s="51"/>
    </row>
    <row r="56" spans="1:9">
      <c r="A56" s="56"/>
      <c r="B56" s="63">
        <v>0</v>
      </c>
      <c r="C56" s="64">
        <f t="shared" si="0"/>
        <v>0</v>
      </c>
      <c r="D56" s="63">
        <v>0</v>
      </c>
      <c r="E56" s="64">
        <f t="shared" si="0"/>
        <v>0</v>
      </c>
      <c r="F56" s="63">
        <v>0</v>
      </c>
      <c r="G56" s="64">
        <f t="shared" si="0"/>
        <v>0</v>
      </c>
      <c r="H56" s="52">
        <f>LARGE((C56,E56,G56),1)</f>
        <v>0</v>
      </c>
      <c r="I56" s="51"/>
    </row>
    <row r="57" spans="1:9">
      <c r="A57" s="59"/>
      <c r="B57" s="63">
        <v>0</v>
      </c>
      <c r="C57" s="64">
        <f t="shared" si="0"/>
        <v>0</v>
      </c>
      <c r="D57" s="63">
        <v>0</v>
      </c>
      <c r="E57" s="64">
        <f t="shared" si="0"/>
        <v>0</v>
      </c>
      <c r="F57" s="63">
        <v>0</v>
      </c>
      <c r="G57" s="64">
        <f t="shared" si="0"/>
        <v>0</v>
      </c>
      <c r="H57" s="52">
        <f>LARGE((C57,E57,G57),1)</f>
        <v>0</v>
      </c>
      <c r="I57" s="51"/>
    </row>
    <row r="58" spans="1:9">
      <c r="A58" s="56"/>
      <c r="B58" s="63">
        <v>0</v>
      </c>
      <c r="C58" s="64">
        <f>B58/B$15*1000*B$14</f>
        <v>0</v>
      </c>
      <c r="D58" s="63">
        <v>0</v>
      </c>
      <c r="E58" s="64">
        <f>D58/D$15*1000*D$14</f>
        <v>0</v>
      </c>
      <c r="F58" s="63">
        <v>0</v>
      </c>
      <c r="G58" s="64">
        <f>F58/F$15*1000*F$14</f>
        <v>0</v>
      </c>
      <c r="H58" s="52">
        <f>LARGE((C58,E58,G58),1)</f>
        <v>0</v>
      </c>
      <c r="I58" s="51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2">
    <cfRule type="duplicateValues" dxfId="334" priority="21"/>
  </conditionalFormatting>
  <conditionalFormatting sqref="A34:A41 A53 A32 A43:A49">
    <cfRule type="duplicateValues" dxfId="333" priority="29"/>
  </conditionalFormatting>
  <conditionalFormatting sqref="A34:A41 A53 A32 A43:A49">
    <cfRule type="duplicateValues" dxfId="332" priority="30"/>
  </conditionalFormatting>
  <conditionalFormatting sqref="A57">
    <cfRule type="duplicateValues" dxfId="331" priority="27"/>
  </conditionalFormatting>
  <conditionalFormatting sqref="A57">
    <cfRule type="duplicateValues" dxfId="330" priority="28"/>
  </conditionalFormatting>
  <conditionalFormatting sqref="A33">
    <cfRule type="duplicateValues" dxfId="329" priority="25"/>
  </conditionalFormatting>
  <conditionalFormatting sqref="A33">
    <cfRule type="duplicateValues" dxfId="328" priority="26"/>
  </conditionalFormatting>
  <conditionalFormatting sqref="A50">
    <cfRule type="duplicateValues" dxfId="327" priority="23"/>
  </conditionalFormatting>
  <conditionalFormatting sqref="A50">
    <cfRule type="duplicateValues" dxfId="326" priority="24"/>
  </conditionalFormatting>
  <conditionalFormatting sqref="A42">
    <cfRule type="duplicateValues" dxfId="325" priority="22"/>
  </conditionalFormatting>
  <conditionalFormatting sqref="A51">
    <cfRule type="duplicateValues" dxfId="324" priority="19"/>
  </conditionalFormatting>
  <conditionalFormatting sqref="A51">
    <cfRule type="duplicateValues" dxfId="323" priority="20"/>
  </conditionalFormatting>
  <conditionalFormatting sqref="A28:A30">
    <cfRule type="duplicateValues" dxfId="322" priority="17"/>
  </conditionalFormatting>
  <conditionalFormatting sqref="A28:A30">
    <cfRule type="duplicateValues" dxfId="321" priority="18"/>
  </conditionalFormatting>
  <conditionalFormatting sqref="A27">
    <cfRule type="duplicateValues" dxfId="320" priority="15"/>
  </conditionalFormatting>
  <conditionalFormatting sqref="A27">
    <cfRule type="duplicateValues" dxfId="319" priority="16"/>
  </conditionalFormatting>
  <conditionalFormatting sqref="A19">
    <cfRule type="duplicateValues" dxfId="318" priority="13"/>
  </conditionalFormatting>
  <conditionalFormatting sqref="A19">
    <cfRule type="duplicateValues" dxfId="317" priority="14"/>
  </conditionalFormatting>
  <conditionalFormatting sqref="A21">
    <cfRule type="duplicateValues" dxfId="316" priority="11"/>
  </conditionalFormatting>
  <conditionalFormatting sqref="A21">
    <cfRule type="duplicateValues" dxfId="315" priority="12"/>
  </conditionalFormatting>
  <conditionalFormatting sqref="A22">
    <cfRule type="duplicateValues" dxfId="314" priority="9"/>
  </conditionalFormatting>
  <conditionalFormatting sqref="A22">
    <cfRule type="duplicateValues" dxfId="313" priority="10"/>
  </conditionalFormatting>
  <conditionalFormatting sqref="A23">
    <cfRule type="duplicateValues" dxfId="312" priority="7"/>
  </conditionalFormatting>
  <conditionalFormatting sqref="A23">
    <cfRule type="duplicateValues" dxfId="311" priority="8"/>
  </conditionalFormatting>
  <conditionalFormatting sqref="A25">
    <cfRule type="duplicateValues" dxfId="310" priority="5"/>
  </conditionalFormatting>
  <conditionalFormatting sqref="A25">
    <cfRule type="duplicateValues" dxfId="309" priority="6"/>
  </conditionalFormatting>
  <conditionalFormatting sqref="A18">
    <cfRule type="duplicateValues" dxfId="308" priority="3"/>
  </conditionalFormatting>
  <conditionalFormatting sqref="A18">
    <cfRule type="duplicateValues" dxfId="307" priority="4"/>
  </conditionalFormatting>
  <conditionalFormatting sqref="A20">
    <cfRule type="duplicateValues" dxfId="306" priority="1"/>
  </conditionalFormatting>
  <conditionalFormatting sqref="A20">
    <cfRule type="duplicateValues" dxfId="305" priority="2"/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opLeftCell="A5" workbookViewId="0">
      <selection activeCell="A18" sqref="A18"/>
    </sheetView>
  </sheetViews>
  <sheetFormatPr baseColWidth="10" defaultColWidth="8.7109375" defaultRowHeight="13" x14ac:dyDescent="0"/>
  <cols>
    <col min="1" max="1" width="19" customWidth="1"/>
    <col min="2" max="2" width="8.7109375" customWidth="1"/>
    <col min="3" max="3" width="8.7109375" style="68" customWidth="1"/>
    <col min="4" max="8" width="8.7109375" customWidth="1"/>
    <col min="9" max="9" width="9.140625" customWidth="1"/>
  </cols>
  <sheetData>
    <row r="1" spans="1:9">
      <c r="A1" s="105" t="s">
        <v>83</v>
      </c>
      <c r="B1" s="67"/>
      <c r="C1" s="67"/>
      <c r="D1" s="67"/>
      <c r="E1" s="67"/>
      <c r="F1" s="67"/>
      <c r="G1" s="67"/>
      <c r="H1" s="67"/>
      <c r="I1" s="29"/>
    </row>
    <row r="2" spans="1:9">
      <c r="A2" s="105"/>
      <c r="B2" s="107" t="s">
        <v>41</v>
      </c>
      <c r="C2" s="107"/>
      <c r="D2" s="107"/>
      <c r="E2" s="107"/>
      <c r="F2" s="107"/>
      <c r="G2" s="67"/>
      <c r="H2" s="67"/>
      <c r="I2" s="29"/>
    </row>
    <row r="3" spans="1:9">
      <c r="A3" s="105"/>
      <c r="B3" s="67"/>
      <c r="C3" s="67"/>
      <c r="D3" s="67"/>
      <c r="E3" s="67"/>
      <c r="F3" s="67"/>
      <c r="G3" s="67"/>
      <c r="H3" s="67"/>
      <c r="I3" s="29"/>
    </row>
    <row r="4" spans="1:9">
      <c r="A4" s="105"/>
      <c r="B4" s="107" t="s">
        <v>34</v>
      </c>
      <c r="C4" s="107"/>
      <c r="D4" s="107"/>
      <c r="E4" s="107"/>
      <c r="F4" s="107"/>
      <c r="G4" s="67"/>
      <c r="H4" s="67"/>
      <c r="I4" s="29"/>
    </row>
    <row r="5" spans="1:9">
      <c r="A5" s="105"/>
      <c r="B5" s="67"/>
      <c r="C5" s="67"/>
      <c r="D5" s="67"/>
      <c r="E5" s="67"/>
      <c r="F5" s="67"/>
      <c r="G5" s="67"/>
      <c r="H5" s="67"/>
      <c r="I5" s="29"/>
    </row>
    <row r="6" spans="1:9">
      <c r="A6" s="105"/>
      <c r="B6" s="106"/>
      <c r="C6" s="106"/>
      <c r="D6" s="67"/>
      <c r="E6" s="67"/>
      <c r="F6" s="67"/>
      <c r="G6" s="67"/>
      <c r="H6" s="67"/>
      <c r="I6" s="29"/>
    </row>
    <row r="7" spans="1:9">
      <c r="A7" s="105"/>
      <c r="B7" s="67"/>
      <c r="C7" s="67"/>
      <c r="D7" s="67"/>
      <c r="E7" s="67"/>
      <c r="F7" s="67"/>
      <c r="G7" s="67"/>
      <c r="H7" s="67"/>
      <c r="I7" s="29"/>
    </row>
    <row r="8" spans="1:9">
      <c r="A8" s="30" t="s">
        <v>11</v>
      </c>
      <c r="B8" s="31" t="s">
        <v>84</v>
      </c>
      <c r="C8" s="31"/>
      <c r="D8" s="31"/>
      <c r="E8" s="31"/>
      <c r="F8" s="66"/>
      <c r="G8" s="66"/>
      <c r="H8" s="66"/>
      <c r="I8" s="29"/>
    </row>
    <row r="9" spans="1:9">
      <c r="A9" s="30" t="s">
        <v>0</v>
      </c>
      <c r="B9" s="31" t="s">
        <v>85</v>
      </c>
      <c r="C9" s="31"/>
      <c r="D9" s="31"/>
      <c r="E9" s="31"/>
      <c r="F9" s="66"/>
      <c r="G9" s="66"/>
      <c r="H9" s="66"/>
      <c r="I9" s="29"/>
    </row>
    <row r="10" spans="1:9">
      <c r="A10" s="30" t="s">
        <v>13</v>
      </c>
      <c r="B10" s="108" t="s">
        <v>86</v>
      </c>
      <c r="C10" s="108"/>
      <c r="D10" s="32"/>
      <c r="E10" s="32"/>
      <c r="F10" s="33"/>
      <c r="G10" s="33"/>
      <c r="H10" s="33"/>
      <c r="I10" s="29"/>
    </row>
    <row r="11" spans="1:9">
      <c r="A11" s="30" t="s">
        <v>33</v>
      </c>
      <c r="B11" s="31" t="s">
        <v>39</v>
      </c>
      <c r="C11" s="32"/>
      <c r="D11" s="67"/>
      <c r="E11" s="67"/>
      <c r="F11" s="67"/>
      <c r="G11" s="67"/>
      <c r="H11" s="67"/>
      <c r="I11" s="29"/>
    </row>
    <row r="12" spans="1:9">
      <c r="A12" s="30" t="s">
        <v>16</v>
      </c>
      <c r="B12" s="66" t="s">
        <v>45</v>
      </c>
      <c r="C12" s="67"/>
      <c r="D12" s="67"/>
      <c r="E12" s="67"/>
      <c r="F12" s="67"/>
      <c r="G12" s="67"/>
      <c r="H12" s="67"/>
      <c r="I12" s="29"/>
    </row>
    <row r="13" spans="1:9">
      <c r="A13" s="66" t="s">
        <v>12</v>
      </c>
      <c r="B13" s="34" t="s">
        <v>2</v>
      </c>
      <c r="C13" s="35"/>
      <c r="D13" s="36" t="s">
        <v>17</v>
      </c>
      <c r="E13" s="35"/>
      <c r="F13" s="36" t="s">
        <v>1</v>
      </c>
      <c r="G13" s="35"/>
      <c r="H13" s="37"/>
      <c r="I13" s="38" t="s">
        <v>24</v>
      </c>
    </row>
    <row r="14" spans="1:9">
      <c r="A14" s="66" t="s">
        <v>15</v>
      </c>
      <c r="B14" s="39">
        <v>0</v>
      </c>
      <c r="C14" s="40"/>
      <c r="D14" s="41">
        <v>0</v>
      </c>
      <c r="E14" s="40"/>
      <c r="F14" s="41">
        <v>0.5</v>
      </c>
      <c r="G14" s="40"/>
      <c r="H14" s="42" t="s">
        <v>18</v>
      </c>
      <c r="I14" s="43" t="s">
        <v>25</v>
      </c>
    </row>
    <row r="15" spans="1:9">
      <c r="A15" s="66" t="s">
        <v>14</v>
      </c>
      <c r="B15" s="44">
        <v>1</v>
      </c>
      <c r="C15" s="45"/>
      <c r="D15" s="46">
        <v>1</v>
      </c>
      <c r="E15" s="45"/>
      <c r="F15" s="46">
        <v>58.8</v>
      </c>
      <c r="G15" s="45"/>
      <c r="H15" s="42" t="s">
        <v>19</v>
      </c>
      <c r="I15" s="43" t="s">
        <v>26</v>
      </c>
    </row>
    <row r="16" spans="1:9">
      <c r="A16" s="66"/>
      <c r="B16" s="47" t="s">
        <v>5</v>
      </c>
      <c r="C16" s="48" t="s">
        <v>4</v>
      </c>
      <c r="D16" s="48" t="s">
        <v>5</v>
      </c>
      <c r="E16" s="48" t="s">
        <v>4</v>
      </c>
      <c r="F16" s="48" t="s">
        <v>5</v>
      </c>
      <c r="G16" s="48" t="s">
        <v>4</v>
      </c>
      <c r="H16" s="49" t="s">
        <v>4</v>
      </c>
      <c r="I16" s="50">
        <v>5</v>
      </c>
    </row>
    <row r="17" spans="1:9">
      <c r="A17" s="70" t="s">
        <v>52</v>
      </c>
      <c r="B17" s="78">
        <v>0</v>
      </c>
      <c r="C17" s="64">
        <f>B17/B$15*1000*B$14</f>
        <v>0</v>
      </c>
      <c r="D17" s="63">
        <v>0</v>
      </c>
      <c r="E17" s="64">
        <f>D17/D$15*1000*D$14</f>
        <v>0</v>
      </c>
      <c r="F17" s="63">
        <v>58.8</v>
      </c>
      <c r="G17" s="64">
        <f>F17/F$15*1000*F$14</f>
        <v>500</v>
      </c>
      <c r="H17" s="52">
        <f>LARGE((C17,E17,G17),1)</f>
        <v>500</v>
      </c>
      <c r="I17" s="51">
        <v>1</v>
      </c>
    </row>
    <row r="18" spans="1:9">
      <c r="A18" s="70" t="s">
        <v>54</v>
      </c>
      <c r="B18" s="62">
        <v>0</v>
      </c>
      <c r="C18" s="64">
        <f>B18/B$15*1000*B$14</f>
        <v>0</v>
      </c>
      <c r="D18" s="63">
        <v>0</v>
      </c>
      <c r="E18" s="64">
        <f>D18/D$15*1000*D$14</f>
        <v>0</v>
      </c>
      <c r="F18" s="63">
        <v>56</v>
      </c>
      <c r="G18" s="64">
        <f>F18/F$15*1000*F$14</f>
        <v>476.1904761904762</v>
      </c>
      <c r="H18" s="52">
        <f>LARGE((C18,E18,G18),1)</f>
        <v>476.1904761904762</v>
      </c>
      <c r="I18" s="51">
        <v>2</v>
      </c>
    </row>
    <row r="19" spans="1:9">
      <c r="A19" s="70" t="s">
        <v>55</v>
      </c>
      <c r="B19" s="62">
        <v>0</v>
      </c>
      <c r="C19" s="64">
        <f>B19/B$15*1000*B$14</f>
        <v>0</v>
      </c>
      <c r="D19" s="63">
        <v>0</v>
      </c>
      <c r="E19" s="64">
        <f t="shared" ref="C19:G57" si="0">D19/D$15*1000*D$14</f>
        <v>0</v>
      </c>
      <c r="F19" s="63">
        <v>46</v>
      </c>
      <c r="G19" s="64">
        <f t="shared" si="0"/>
        <v>391.15646258503403</v>
      </c>
      <c r="H19" s="52">
        <f>LARGE((C19,E19,G19),1)</f>
        <v>391.15646258503403</v>
      </c>
      <c r="I19" s="51">
        <v>3</v>
      </c>
    </row>
    <row r="20" spans="1:9">
      <c r="A20" s="70" t="s">
        <v>53</v>
      </c>
      <c r="B20" s="62">
        <v>0</v>
      </c>
      <c r="C20" s="64">
        <f>B20/B$15*1000*B$14</f>
        <v>0</v>
      </c>
      <c r="D20" s="63">
        <v>0</v>
      </c>
      <c r="E20" s="64">
        <f t="shared" si="0"/>
        <v>0</v>
      </c>
      <c r="F20" s="63">
        <v>35.799999999999997</v>
      </c>
      <c r="G20" s="64">
        <f t="shared" si="0"/>
        <v>304.42176870748301</v>
      </c>
      <c r="H20" s="52">
        <f>LARGE((C20,E20,G20),1)</f>
        <v>304.42176870748301</v>
      </c>
      <c r="I20" s="51">
        <v>4</v>
      </c>
    </row>
    <row r="21" spans="1:9">
      <c r="A21" s="70" t="s">
        <v>58</v>
      </c>
      <c r="B21" s="62">
        <v>0</v>
      </c>
      <c r="C21" s="64">
        <f t="shared" si="0"/>
        <v>0</v>
      </c>
      <c r="D21" s="63">
        <v>0</v>
      </c>
      <c r="E21" s="64">
        <f t="shared" si="0"/>
        <v>0</v>
      </c>
      <c r="F21" s="63">
        <v>27</v>
      </c>
      <c r="G21" s="64">
        <f t="shared" si="0"/>
        <v>229.59183673469389</v>
      </c>
      <c r="H21" s="52">
        <f>LARGE((C21,E21,G21),1)</f>
        <v>229.59183673469389</v>
      </c>
      <c r="I21" s="51">
        <v>5</v>
      </c>
    </row>
    <row r="22" spans="1:9">
      <c r="A22" s="70"/>
      <c r="B22" s="62">
        <v>0</v>
      </c>
      <c r="C22" s="64">
        <f>B22/B$15*1000*B$14</f>
        <v>0</v>
      </c>
      <c r="D22" s="63">
        <v>0</v>
      </c>
      <c r="E22" s="64">
        <f>D22/D$15*1000*D$14</f>
        <v>0</v>
      </c>
      <c r="F22" s="63">
        <v>0</v>
      </c>
      <c r="G22" s="64">
        <f>F22/F$15*1000*F$14</f>
        <v>0</v>
      </c>
      <c r="H22" s="52">
        <f>LARGE((C22,E22,G22),1)</f>
        <v>0</v>
      </c>
      <c r="I22" s="51"/>
    </row>
    <row r="23" spans="1:9">
      <c r="A23" s="70"/>
      <c r="B23" s="62">
        <v>0</v>
      </c>
      <c r="C23" s="64">
        <f t="shared" si="0"/>
        <v>0</v>
      </c>
      <c r="D23" s="63">
        <v>0</v>
      </c>
      <c r="E23" s="64">
        <f t="shared" si="0"/>
        <v>0</v>
      </c>
      <c r="F23" s="63">
        <v>0</v>
      </c>
      <c r="G23" s="64">
        <f t="shared" si="0"/>
        <v>0</v>
      </c>
      <c r="H23" s="52">
        <f>LARGE((C23,E23,G23),1)</f>
        <v>0</v>
      </c>
      <c r="I23" s="51"/>
    </row>
    <row r="24" spans="1:9">
      <c r="A24" s="61"/>
      <c r="B24" s="62">
        <v>0</v>
      </c>
      <c r="C24" s="64">
        <f t="shared" si="0"/>
        <v>0</v>
      </c>
      <c r="D24" s="63">
        <v>0</v>
      </c>
      <c r="E24" s="64">
        <f t="shared" si="0"/>
        <v>0</v>
      </c>
      <c r="F24" s="63">
        <v>0</v>
      </c>
      <c r="G24" s="64">
        <f t="shared" si="0"/>
        <v>0</v>
      </c>
      <c r="H24" s="52">
        <f>LARGE((C24,E24,G24),1)</f>
        <v>0</v>
      </c>
      <c r="I24" s="51"/>
    </row>
    <row r="25" spans="1:9">
      <c r="A25" s="70"/>
      <c r="B25" s="62">
        <v>0</v>
      </c>
      <c r="C25" s="64">
        <f t="shared" si="0"/>
        <v>0</v>
      </c>
      <c r="D25" s="63">
        <v>0</v>
      </c>
      <c r="E25" s="64">
        <f t="shared" si="0"/>
        <v>0</v>
      </c>
      <c r="F25" s="63">
        <v>0</v>
      </c>
      <c r="G25" s="64">
        <f t="shared" si="0"/>
        <v>0</v>
      </c>
      <c r="H25" s="52">
        <f>LARGE((C25,E25,G25),1)</f>
        <v>0</v>
      </c>
      <c r="I25" s="51"/>
    </row>
    <row r="26" spans="1:9">
      <c r="A26" s="70"/>
      <c r="B26" s="62">
        <v>0</v>
      </c>
      <c r="C26" s="64">
        <f>B26/B$15*1000*B$14</f>
        <v>0</v>
      </c>
      <c r="D26" s="63">
        <v>0</v>
      </c>
      <c r="E26" s="64">
        <f t="shared" si="0"/>
        <v>0</v>
      </c>
      <c r="F26" s="63">
        <v>0</v>
      </c>
      <c r="G26" s="64">
        <f t="shared" si="0"/>
        <v>0</v>
      </c>
      <c r="H26" s="52">
        <f>LARGE((C26,E26,G26),1)</f>
        <v>0</v>
      </c>
      <c r="I26" s="51"/>
    </row>
    <row r="27" spans="1:9">
      <c r="A27" s="70"/>
      <c r="B27" s="62">
        <v>0</v>
      </c>
      <c r="C27" s="64">
        <f>B27/B$15*1000*B$14</f>
        <v>0</v>
      </c>
      <c r="D27" s="63">
        <v>0</v>
      </c>
      <c r="E27" s="64">
        <f t="shared" si="0"/>
        <v>0</v>
      </c>
      <c r="F27" s="63">
        <v>0</v>
      </c>
      <c r="G27" s="64">
        <f t="shared" si="0"/>
        <v>0</v>
      </c>
      <c r="H27" s="52">
        <f>LARGE((C27,E27,G27),1)</f>
        <v>0</v>
      </c>
      <c r="I27" s="51"/>
    </row>
    <row r="28" spans="1:9">
      <c r="A28" s="70"/>
      <c r="B28" s="62">
        <v>0</v>
      </c>
      <c r="C28" s="64">
        <f t="shared" si="0"/>
        <v>0</v>
      </c>
      <c r="D28" s="63">
        <v>0</v>
      </c>
      <c r="E28" s="64">
        <f t="shared" si="0"/>
        <v>0</v>
      </c>
      <c r="F28" s="63">
        <v>0</v>
      </c>
      <c r="G28" s="64">
        <f t="shared" si="0"/>
        <v>0</v>
      </c>
      <c r="H28" s="52">
        <f>LARGE((C28,E28,G28),1)</f>
        <v>0</v>
      </c>
      <c r="I28" s="51"/>
    </row>
    <row r="29" spans="1:9">
      <c r="A29" s="70"/>
      <c r="B29" s="62">
        <v>0</v>
      </c>
      <c r="C29" s="64">
        <f t="shared" si="0"/>
        <v>0</v>
      </c>
      <c r="D29" s="63">
        <v>0</v>
      </c>
      <c r="E29" s="64">
        <f t="shared" si="0"/>
        <v>0</v>
      </c>
      <c r="F29" s="63">
        <v>0</v>
      </c>
      <c r="G29" s="64">
        <f t="shared" si="0"/>
        <v>0</v>
      </c>
      <c r="H29" s="52">
        <f>LARGE((C29,E29,G29),1)</f>
        <v>0</v>
      </c>
      <c r="I29" s="51"/>
    </row>
    <row r="30" spans="1:9">
      <c r="A30" s="54"/>
      <c r="B30" s="62">
        <v>0</v>
      </c>
      <c r="C30" s="64">
        <f t="shared" si="0"/>
        <v>0</v>
      </c>
      <c r="D30" s="63">
        <v>0</v>
      </c>
      <c r="E30" s="64">
        <f t="shared" si="0"/>
        <v>0</v>
      </c>
      <c r="F30" s="63">
        <v>0</v>
      </c>
      <c r="G30" s="64">
        <f t="shared" si="0"/>
        <v>0</v>
      </c>
      <c r="H30" s="52">
        <f>LARGE((C30,E30,G30),1)</f>
        <v>0</v>
      </c>
      <c r="I30" s="51"/>
    </row>
    <row r="31" spans="1:9">
      <c r="A31" s="61"/>
      <c r="B31" s="62">
        <v>0</v>
      </c>
      <c r="C31" s="64">
        <f t="shared" si="0"/>
        <v>0</v>
      </c>
      <c r="D31" s="63">
        <v>0</v>
      </c>
      <c r="E31" s="64">
        <f t="shared" si="0"/>
        <v>0</v>
      </c>
      <c r="F31" s="63">
        <v>0</v>
      </c>
      <c r="G31" s="64">
        <f t="shared" si="0"/>
        <v>0</v>
      </c>
      <c r="H31" s="52">
        <f>LARGE((C31,E31,G31),1)</f>
        <v>0</v>
      </c>
      <c r="I31" s="51"/>
    </row>
    <row r="32" spans="1:9">
      <c r="A32" s="56"/>
      <c r="B32" s="62">
        <v>0</v>
      </c>
      <c r="C32" s="64">
        <f t="shared" si="0"/>
        <v>0</v>
      </c>
      <c r="D32" s="63">
        <v>0</v>
      </c>
      <c r="E32" s="64">
        <f t="shared" si="0"/>
        <v>0</v>
      </c>
      <c r="F32" s="63">
        <v>0</v>
      </c>
      <c r="G32" s="64">
        <f t="shared" si="0"/>
        <v>0</v>
      </c>
      <c r="H32" s="52">
        <f>LARGE((C32,E32,G32),1)</f>
        <v>0</v>
      </c>
      <c r="I32" s="51"/>
    </row>
    <row r="33" spans="1:9">
      <c r="A33" s="57"/>
      <c r="B33" s="62">
        <v>0</v>
      </c>
      <c r="C33" s="64">
        <f t="shared" si="0"/>
        <v>0</v>
      </c>
      <c r="D33" s="63">
        <v>0</v>
      </c>
      <c r="E33" s="64">
        <f t="shared" si="0"/>
        <v>0</v>
      </c>
      <c r="F33" s="63">
        <v>0</v>
      </c>
      <c r="G33" s="64">
        <f t="shared" si="0"/>
        <v>0</v>
      </c>
      <c r="H33" s="52">
        <f>LARGE((C33,E33,G33),1)</f>
        <v>0</v>
      </c>
      <c r="I33" s="51"/>
    </row>
    <row r="34" spans="1:9">
      <c r="A34" s="55"/>
      <c r="B34" s="62">
        <v>0</v>
      </c>
      <c r="C34" s="64">
        <f t="shared" si="0"/>
        <v>0</v>
      </c>
      <c r="D34" s="63">
        <v>0</v>
      </c>
      <c r="E34" s="64">
        <f t="shared" si="0"/>
        <v>0</v>
      </c>
      <c r="F34" s="63">
        <v>0</v>
      </c>
      <c r="G34" s="64">
        <f t="shared" si="0"/>
        <v>0</v>
      </c>
      <c r="H34" s="52">
        <f>LARGE((C34,E34,G34),1)</f>
        <v>0</v>
      </c>
      <c r="I34" s="51"/>
    </row>
    <row r="35" spans="1:9">
      <c r="A35" s="55"/>
      <c r="B35" s="62">
        <v>0</v>
      </c>
      <c r="C35" s="64">
        <f t="shared" si="0"/>
        <v>0</v>
      </c>
      <c r="D35" s="63">
        <v>0</v>
      </c>
      <c r="E35" s="64">
        <f t="shared" si="0"/>
        <v>0</v>
      </c>
      <c r="F35" s="63">
        <v>0</v>
      </c>
      <c r="G35" s="64">
        <f t="shared" si="0"/>
        <v>0</v>
      </c>
      <c r="H35" s="52">
        <f>LARGE((C35,E35,G35),1)</f>
        <v>0</v>
      </c>
      <c r="I35" s="51"/>
    </row>
    <row r="36" spans="1:9">
      <c r="A36" s="55"/>
      <c r="B36" s="62">
        <v>0</v>
      </c>
      <c r="C36" s="64">
        <f t="shared" si="0"/>
        <v>0</v>
      </c>
      <c r="D36" s="63">
        <v>0</v>
      </c>
      <c r="E36" s="64">
        <f t="shared" si="0"/>
        <v>0</v>
      </c>
      <c r="F36" s="63">
        <v>0</v>
      </c>
      <c r="G36" s="64">
        <f t="shared" si="0"/>
        <v>0</v>
      </c>
      <c r="H36" s="52">
        <f>LARGE((C36,E36,G36),1)</f>
        <v>0</v>
      </c>
      <c r="I36" s="51"/>
    </row>
    <row r="37" spans="1:9">
      <c r="A37" s="55"/>
      <c r="B37" s="62">
        <v>0</v>
      </c>
      <c r="C37" s="64">
        <f t="shared" si="0"/>
        <v>0</v>
      </c>
      <c r="D37" s="63">
        <v>0</v>
      </c>
      <c r="E37" s="64">
        <f t="shared" si="0"/>
        <v>0</v>
      </c>
      <c r="F37" s="63">
        <v>0</v>
      </c>
      <c r="G37" s="64">
        <f t="shared" si="0"/>
        <v>0</v>
      </c>
      <c r="H37" s="52">
        <f>LARGE((C37,E37,G37),1)</f>
        <v>0</v>
      </c>
      <c r="I37" s="51"/>
    </row>
    <row r="38" spans="1:9">
      <c r="A38" s="56"/>
      <c r="B38" s="62">
        <v>0</v>
      </c>
      <c r="C38" s="64">
        <f t="shared" si="0"/>
        <v>0</v>
      </c>
      <c r="D38" s="63">
        <v>0</v>
      </c>
      <c r="E38" s="64">
        <f t="shared" si="0"/>
        <v>0</v>
      </c>
      <c r="F38" s="63">
        <v>0</v>
      </c>
      <c r="G38" s="64">
        <f t="shared" si="0"/>
        <v>0</v>
      </c>
      <c r="H38" s="52">
        <f>LARGE((C38,E38,G38),1)</f>
        <v>0</v>
      </c>
      <c r="I38" s="51"/>
    </row>
    <row r="39" spans="1:9">
      <c r="A39" s="56"/>
      <c r="B39" s="62">
        <v>0</v>
      </c>
      <c r="C39" s="64">
        <f t="shared" si="0"/>
        <v>0</v>
      </c>
      <c r="D39" s="63">
        <v>0</v>
      </c>
      <c r="E39" s="64">
        <f t="shared" si="0"/>
        <v>0</v>
      </c>
      <c r="F39" s="63">
        <v>0</v>
      </c>
      <c r="G39" s="64">
        <f t="shared" si="0"/>
        <v>0</v>
      </c>
      <c r="H39" s="52">
        <f>LARGE((C39,E39,G39),1)</f>
        <v>0</v>
      </c>
      <c r="I39" s="51"/>
    </row>
    <row r="40" spans="1:9">
      <c r="A40" s="55"/>
      <c r="B40" s="62">
        <v>0</v>
      </c>
      <c r="C40" s="64">
        <f t="shared" si="0"/>
        <v>0</v>
      </c>
      <c r="D40" s="63">
        <v>0</v>
      </c>
      <c r="E40" s="64">
        <f t="shared" si="0"/>
        <v>0</v>
      </c>
      <c r="F40" s="63">
        <v>0</v>
      </c>
      <c r="G40" s="64">
        <f t="shared" si="0"/>
        <v>0</v>
      </c>
      <c r="H40" s="52">
        <f>LARGE((C40,E40,G40),1)</f>
        <v>0</v>
      </c>
      <c r="I40" s="51"/>
    </row>
    <row r="41" spans="1:9">
      <c r="A41" s="55"/>
      <c r="B41" s="63">
        <v>0</v>
      </c>
      <c r="C41" s="64">
        <f t="shared" si="0"/>
        <v>0</v>
      </c>
      <c r="D41" s="63">
        <v>0</v>
      </c>
      <c r="E41" s="64">
        <f t="shared" si="0"/>
        <v>0</v>
      </c>
      <c r="F41" s="63">
        <v>0</v>
      </c>
      <c r="G41" s="64">
        <f t="shared" si="0"/>
        <v>0</v>
      </c>
      <c r="H41" s="52">
        <f>LARGE((C41,E41,G41),1)</f>
        <v>0</v>
      </c>
      <c r="I41" s="51"/>
    </row>
    <row r="42" spans="1:9">
      <c r="A42" s="61"/>
      <c r="B42" s="63">
        <v>0</v>
      </c>
      <c r="C42" s="64">
        <f t="shared" si="0"/>
        <v>0</v>
      </c>
      <c r="D42" s="63">
        <v>0</v>
      </c>
      <c r="E42" s="64">
        <f t="shared" si="0"/>
        <v>0</v>
      </c>
      <c r="F42" s="63">
        <v>0</v>
      </c>
      <c r="G42" s="64">
        <f t="shared" si="0"/>
        <v>0</v>
      </c>
      <c r="H42" s="52">
        <f>LARGE((C42,E42,G42),1)</f>
        <v>0</v>
      </c>
      <c r="I42" s="51"/>
    </row>
    <row r="43" spans="1:9">
      <c r="A43" s="55"/>
      <c r="B43" s="63">
        <v>0</v>
      </c>
      <c r="C43" s="64">
        <f t="shared" si="0"/>
        <v>0</v>
      </c>
      <c r="D43" s="63">
        <v>0</v>
      </c>
      <c r="E43" s="64">
        <f t="shared" si="0"/>
        <v>0</v>
      </c>
      <c r="F43" s="63">
        <v>0</v>
      </c>
      <c r="G43" s="64">
        <f t="shared" si="0"/>
        <v>0</v>
      </c>
      <c r="H43" s="52">
        <f>LARGE((C43,E43,G43),1)</f>
        <v>0</v>
      </c>
      <c r="I43" s="51"/>
    </row>
    <row r="44" spans="1:9">
      <c r="A44" s="55"/>
      <c r="B44" s="63">
        <v>0</v>
      </c>
      <c r="C44" s="64">
        <f t="shared" si="0"/>
        <v>0</v>
      </c>
      <c r="D44" s="63">
        <v>0</v>
      </c>
      <c r="E44" s="64">
        <f t="shared" si="0"/>
        <v>0</v>
      </c>
      <c r="F44" s="63">
        <v>0</v>
      </c>
      <c r="G44" s="64">
        <f t="shared" si="0"/>
        <v>0</v>
      </c>
      <c r="H44" s="52">
        <f>LARGE((C44,E44,G44),1)</f>
        <v>0</v>
      </c>
      <c r="I44" s="51"/>
    </row>
    <row r="45" spans="1:9">
      <c r="A45" s="56"/>
      <c r="B45" s="63">
        <v>0</v>
      </c>
      <c r="C45" s="64">
        <f t="shared" si="0"/>
        <v>0</v>
      </c>
      <c r="D45" s="63">
        <v>0</v>
      </c>
      <c r="E45" s="64">
        <f t="shared" si="0"/>
        <v>0</v>
      </c>
      <c r="F45" s="63">
        <v>0</v>
      </c>
      <c r="G45" s="64">
        <f t="shared" si="0"/>
        <v>0</v>
      </c>
      <c r="H45" s="52">
        <f>LARGE((C45,E45,G45),1)</f>
        <v>0</v>
      </c>
      <c r="I45" s="51"/>
    </row>
    <row r="46" spans="1:9">
      <c r="A46" s="56"/>
      <c r="B46" s="63">
        <v>0</v>
      </c>
      <c r="C46" s="64">
        <f t="shared" si="0"/>
        <v>0</v>
      </c>
      <c r="D46" s="63">
        <v>0</v>
      </c>
      <c r="E46" s="64">
        <f t="shared" si="0"/>
        <v>0</v>
      </c>
      <c r="F46" s="63">
        <v>0</v>
      </c>
      <c r="G46" s="64">
        <f t="shared" si="0"/>
        <v>0</v>
      </c>
      <c r="H46" s="52">
        <f>LARGE((C46,E46,G46),1)</f>
        <v>0</v>
      </c>
      <c r="I46" s="51"/>
    </row>
    <row r="47" spans="1:9">
      <c r="A47" s="55"/>
      <c r="B47" s="63">
        <v>0</v>
      </c>
      <c r="C47" s="64">
        <f t="shared" si="0"/>
        <v>0</v>
      </c>
      <c r="D47" s="63">
        <v>0</v>
      </c>
      <c r="E47" s="64">
        <f t="shared" si="0"/>
        <v>0</v>
      </c>
      <c r="F47" s="63">
        <v>0</v>
      </c>
      <c r="G47" s="64">
        <f t="shared" si="0"/>
        <v>0</v>
      </c>
      <c r="H47" s="52">
        <f>LARGE((C47,E47,G47),1)</f>
        <v>0</v>
      </c>
      <c r="I47" s="51"/>
    </row>
    <row r="48" spans="1:9">
      <c r="A48" s="55"/>
      <c r="B48" s="63">
        <v>0</v>
      </c>
      <c r="C48" s="64">
        <f t="shared" si="0"/>
        <v>0</v>
      </c>
      <c r="D48" s="63">
        <v>0</v>
      </c>
      <c r="E48" s="64">
        <f t="shared" si="0"/>
        <v>0</v>
      </c>
      <c r="F48" s="63">
        <v>0</v>
      </c>
      <c r="G48" s="64">
        <f t="shared" si="0"/>
        <v>0</v>
      </c>
      <c r="H48" s="52">
        <f>LARGE((C48,E48,G48),1)</f>
        <v>0</v>
      </c>
      <c r="I48" s="51"/>
    </row>
    <row r="49" spans="1:9">
      <c r="A49" s="55"/>
      <c r="B49" s="63">
        <v>0</v>
      </c>
      <c r="C49" s="64">
        <f t="shared" si="0"/>
        <v>0</v>
      </c>
      <c r="D49" s="63">
        <v>0</v>
      </c>
      <c r="E49" s="64">
        <f t="shared" si="0"/>
        <v>0</v>
      </c>
      <c r="F49" s="63">
        <v>0</v>
      </c>
      <c r="G49" s="64">
        <f t="shared" si="0"/>
        <v>0</v>
      </c>
      <c r="H49" s="52">
        <f>LARGE((C49,E49,G49),1)</f>
        <v>0</v>
      </c>
      <c r="I49" s="51"/>
    </row>
    <row r="50" spans="1:9">
      <c r="A50" s="56"/>
      <c r="B50" s="63">
        <v>0</v>
      </c>
      <c r="C50" s="64">
        <f t="shared" si="0"/>
        <v>0</v>
      </c>
      <c r="D50" s="63">
        <v>0</v>
      </c>
      <c r="E50" s="64">
        <f t="shared" si="0"/>
        <v>0</v>
      </c>
      <c r="F50" s="63">
        <v>0</v>
      </c>
      <c r="G50" s="64">
        <f t="shared" si="0"/>
        <v>0</v>
      </c>
      <c r="H50" s="52">
        <f>LARGE((C50,E50,G50),1)</f>
        <v>0</v>
      </c>
      <c r="I50" s="51"/>
    </row>
    <row r="51" spans="1:9">
      <c r="A51" s="56"/>
      <c r="B51" s="63">
        <v>0</v>
      </c>
      <c r="C51" s="64">
        <f t="shared" si="0"/>
        <v>0</v>
      </c>
      <c r="D51" s="63">
        <v>0</v>
      </c>
      <c r="E51" s="64">
        <f t="shared" si="0"/>
        <v>0</v>
      </c>
      <c r="F51" s="63">
        <v>0</v>
      </c>
      <c r="G51" s="64">
        <f t="shared" si="0"/>
        <v>0</v>
      </c>
      <c r="H51" s="52">
        <f>LARGE((C51,E51,G51),1)</f>
        <v>0</v>
      </c>
      <c r="I51" s="51"/>
    </row>
    <row r="52" spans="1:9">
      <c r="A52" s="60"/>
      <c r="B52" s="63">
        <v>0</v>
      </c>
      <c r="C52" s="64">
        <f t="shared" si="0"/>
        <v>0</v>
      </c>
      <c r="D52" s="63">
        <v>0</v>
      </c>
      <c r="E52" s="64">
        <f t="shared" si="0"/>
        <v>0</v>
      </c>
      <c r="F52" s="63">
        <v>0</v>
      </c>
      <c r="G52" s="64">
        <f t="shared" si="0"/>
        <v>0</v>
      </c>
      <c r="H52" s="52">
        <f>LARGE((C52,E52,G52),1)</f>
        <v>0</v>
      </c>
      <c r="I52" s="51"/>
    </row>
    <row r="53" spans="1:9">
      <c r="A53" s="58"/>
      <c r="B53" s="63">
        <v>0</v>
      </c>
      <c r="C53" s="64">
        <f t="shared" si="0"/>
        <v>0</v>
      </c>
      <c r="D53" s="63">
        <v>0</v>
      </c>
      <c r="E53" s="64">
        <f t="shared" si="0"/>
        <v>0</v>
      </c>
      <c r="F53" s="63">
        <v>0</v>
      </c>
      <c r="G53" s="64">
        <f t="shared" si="0"/>
        <v>0</v>
      </c>
      <c r="H53" s="52">
        <f>LARGE((C53,E53,G53),1)</f>
        <v>0</v>
      </c>
      <c r="I53" s="51"/>
    </row>
    <row r="54" spans="1:9">
      <c r="A54" s="55"/>
      <c r="B54" s="63">
        <v>0</v>
      </c>
      <c r="C54" s="64">
        <f t="shared" si="0"/>
        <v>0</v>
      </c>
      <c r="D54" s="63">
        <v>0</v>
      </c>
      <c r="E54" s="64">
        <f t="shared" si="0"/>
        <v>0</v>
      </c>
      <c r="F54" s="63">
        <v>0</v>
      </c>
      <c r="G54" s="64">
        <f t="shared" si="0"/>
        <v>0</v>
      </c>
      <c r="H54" s="52">
        <f>LARGE((C54,E54,G54),1)</f>
        <v>0</v>
      </c>
      <c r="I54" s="51"/>
    </row>
    <row r="55" spans="1:9">
      <c r="A55" s="56"/>
      <c r="B55" s="63">
        <v>0</v>
      </c>
      <c r="C55" s="64">
        <f t="shared" si="0"/>
        <v>0</v>
      </c>
      <c r="D55" s="63">
        <v>0</v>
      </c>
      <c r="E55" s="64">
        <f t="shared" si="0"/>
        <v>0</v>
      </c>
      <c r="F55" s="63">
        <v>0</v>
      </c>
      <c r="G55" s="64">
        <f t="shared" si="0"/>
        <v>0</v>
      </c>
      <c r="H55" s="52">
        <f>LARGE((C55,E55,G55),1)</f>
        <v>0</v>
      </c>
      <c r="I55" s="51"/>
    </row>
    <row r="56" spans="1:9">
      <c r="A56" s="56"/>
      <c r="B56" s="63">
        <v>0</v>
      </c>
      <c r="C56" s="64">
        <f t="shared" si="0"/>
        <v>0</v>
      </c>
      <c r="D56" s="63">
        <v>0</v>
      </c>
      <c r="E56" s="64">
        <f t="shared" si="0"/>
        <v>0</v>
      </c>
      <c r="F56" s="63">
        <v>0</v>
      </c>
      <c r="G56" s="64">
        <f t="shared" si="0"/>
        <v>0</v>
      </c>
      <c r="H56" s="52">
        <f>LARGE((C56,E56,G56),1)</f>
        <v>0</v>
      </c>
      <c r="I56" s="51"/>
    </row>
    <row r="57" spans="1:9">
      <c r="A57" s="59"/>
      <c r="B57" s="63">
        <v>0</v>
      </c>
      <c r="C57" s="64">
        <f t="shared" si="0"/>
        <v>0</v>
      </c>
      <c r="D57" s="63">
        <v>0</v>
      </c>
      <c r="E57" s="64">
        <f t="shared" si="0"/>
        <v>0</v>
      </c>
      <c r="F57" s="63">
        <v>0</v>
      </c>
      <c r="G57" s="64">
        <f t="shared" si="0"/>
        <v>0</v>
      </c>
      <c r="H57" s="52">
        <f>LARGE((C57,E57,G57),1)</f>
        <v>0</v>
      </c>
      <c r="I57" s="51"/>
    </row>
    <row r="58" spans="1:9">
      <c r="A58" s="56"/>
      <c r="B58" s="63">
        <v>0</v>
      </c>
      <c r="C58" s="64">
        <f>B58/B$15*1000*B$14</f>
        <v>0</v>
      </c>
      <c r="D58" s="63">
        <v>0</v>
      </c>
      <c r="E58" s="64">
        <f>D58/D$15*1000*D$14</f>
        <v>0</v>
      </c>
      <c r="F58" s="63">
        <v>0</v>
      </c>
      <c r="G58" s="64">
        <f>F58/F$15*1000*F$14</f>
        <v>0</v>
      </c>
      <c r="H58" s="52">
        <f>LARGE((C58,E58,G58),1)</f>
        <v>0</v>
      </c>
      <c r="I58" s="51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2">
    <cfRule type="duplicateValues" dxfId="304" priority="19"/>
  </conditionalFormatting>
  <conditionalFormatting sqref="A34:A41 A53 A32 A43:A49">
    <cfRule type="duplicateValues" dxfId="303" priority="27"/>
  </conditionalFormatting>
  <conditionalFormatting sqref="A34:A41 A53 A32 A43:A49">
    <cfRule type="duplicateValues" dxfId="302" priority="28"/>
  </conditionalFormatting>
  <conditionalFormatting sqref="A57">
    <cfRule type="duplicateValues" dxfId="301" priority="25"/>
  </conditionalFormatting>
  <conditionalFormatting sqref="A57">
    <cfRule type="duplicateValues" dxfId="300" priority="26"/>
  </conditionalFormatting>
  <conditionalFormatting sqref="A33">
    <cfRule type="duplicateValues" dxfId="299" priority="23"/>
  </conditionalFormatting>
  <conditionalFormatting sqref="A33">
    <cfRule type="duplicateValues" dxfId="298" priority="24"/>
  </conditionalFormatting>
  <conditionalFormatting sqref="A50">
    <cfRule type="duplicateValues" dxfId="297" priority="21"/>
  </conditionalFormatting>
  <conditionalFormatting sqref="A50">
    <cfRule type="duplicateValues" dxfId="296" priority="22"/>
  </conditionalFormatting>
  <conditionalFormatting sqref="A42">
    <cfRule type="duplicateValues" dxfId="295" priority="20"/>
  </conditionalFormatting>
  <conditionalFormatting sqref="A51">
    <cfRule type="duplicateValues" dxfId="294" priority="17"/>
  </conditionalFormatting>
  <conditionalFormatting sqref="A51">
    <cfRule type="duplicateValues" dxfId="293" priority="18"/>
  </conditionalFormatting>
  <conditionalFormatting sqref="A28:A30">
    <cfRule type="duplicateValues" dxfId="292" priority="15"/>
  </conditionalFormatting>
  <conditionalFormatting sqref="A28:A30">
    <cfRule type="duplicateValues" dxfId="291" priority="16"/>
  </conditionalFormatting>
  <conditionalFormatting sqref="A27">
    <cfRule type="duplicateValues" dxfId="290" priority="13"/>
  </conditionalFormatting>
  <conditionalFormatting sqref="A27">
    <cfRule type="duplicateValues" dxfId="289" priority="14"/>
  </conditionalFormatting>
  <conditionalFormatting sqref="A19">
    <cfRule type="duplicateValues" dxfId="288" priority="11"/>
  </conditionalFormatting>
  <conditionalFormatting sqref="A19">
    <cfRule type="duplicateValues" dxfId="287" priority="12"/>
  </conditionalFormatting>
  <conditionalFormatting sqref="A21">
    <cfRule type="duplicateValues" dxfId="286" priority="9"/>
  </conditionalFormatting>
  <conditionalFormatting sqref="A21">
    <cfRule type="duplicateValues" dxfId="285" priority="10"/>
  </conditionalFormatting>
  <conditionalFormatting sqref="A22">
    <cfRule type="duplicateValues" dxfId="284" priority="7"/>
  </conditionalFormatting>
  <conditionalFormatting sqref="A22">
    <cfRule type="duplicateValues" dxfId="283" priority="8"/>
  </conditionalFormatting>
  <conditionalFormatting sqref="A23">
    <cfRule type="duplicateValues" dxfId="282" priority="5"/>
  </conditionalFormatting>
  <conditionalFormatting sqref="A23">
    <cfRule type="duplicateValues" dxfId="281" priority="6"/>
  </conditionalFormatting>
  <conditionalFormatting sqref="A25">
    <cfRule type="duplicateValues" dxfId="280" priority="3"/>
  </conditionalFormatting>
  <conditionalFormatting sqref="A25">
    <cfRule type="duplicateValues" dxfId="279" priority="4"/>
  </conditionalFormatting>
  <conditionalFormatting sqref="A18">
    <cfRule type="duplicateValues" dxfId="278" priority="1"/>
  </conditionalFormatting>
  <conditionalFormatting sqref="A18">
    <cfRule type="duplicateValues" dxfId="277" priority="2"/>
  </conditionalFormatting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RPA Caclulations</vt:lpstr>
      <vt:lpstr>Finish Order</vt:lpstr>
      <vt:lpstr>Mt. Sima Canada Cup SS</vt:lpstr>
      <vt:lpstr>Mt. Sima Canada Cup BA</vt:lpstr>
      <vt:lpstr>MSLM TT Day 1</vt:lpstr>
      <vt:lpstr>MSLM TT Day 2</vt:lpstr>
      <vt:lpstr>Silverstar Canada Cup SS</vt:lpstr>
      <vt:lpstr>Craigleith Groms</vt:lpstr>
      <vt:lpstr>Beaver Valley TT</vt:lpstr>
      <vt:lpstr>Fortune Fz</vt:lpstr>
      <vt:lpstr>GEORGIAN PEAKS Groms</vt:lpstr>
      <vt:lpstr>CWG SS</vt:lpstr>
      <vt:lpstr>CWG BA</vt:lpstr>
      <vt:lpstr>CWG HP</vt:lpstr>
      <vt:lpstr>Provincial Championships</vt:lpstr>
      <vt:lpstr>Jr Nats SS</vt:lpstr>
      <vt:lpstr>Jr Nats HP</vt:lpstr>
      <vt:lpstr>Jr Nats BA</vt:lpstr>
      <vt:lpstr>MSLM CC SS</vt:lpstr>
      <vt:lpstr>MSLM CC HP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Eli Budd</cp:lastModifiedBy>
  <cp:lastPrinted>2016-01-26T20:24:38Z</cp:lastPrinted>
  <dcterms:created xsi:type="dcterms:W3CDTF">2012-03-02T21:02:09Z</dcterms:created>
  <dcterms:modified xsi:type="dcterms:W3CDTF">2019-03-20T18:19:29Z</dcterms:modified>
</cp:coreProperties>
</file>